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hacheva.e\Desktop\Отчеты\Проверка НОСТРОЙ\"/>
    </mc:Choice>
  </mc:AlternateContent>
  <xr:revisionPtr revIDLastSave="0" documentId="8_{A9E863D9-69A0-420F-A5D2-D053922F3B04}" xr6:coauthVersionLast="45" xr6:coauthVersionMax="45" xr10:uidLastSave="{00000000-0000-0000-0000-000000000000}"/>
  <bookViews>
    <workbookView xWindow="-120" yWindow="-120" windowWidth="29040" windowHeight="15840" xr2:uid="{ED7E6EDD-86D6-4B8A-9D6E-C6D77AD8861C}"/>
  </bookViews>
  <sheets>
    <sheet name="действ (реестр на 56 300т.руб)" sheetId="1" r:id="rId1"/>
  </sheets>
  <definedNames>
    <definedName name="_xlnm._FilterDatabase" localSheetId="0" hidden="1">'действ (реестр на 56 300т.руб)'!$B$17:$N$427</definedName>
    <definedName name="_xlnm.Print_Area" localSheetId="0">'действ (реестр на 56 300т.руб)'!$A$1:$S$432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429" i="1" l="1"/>
  <c r="N429" i="1"/>
  <c r="N428" i="1"/>
  <c r="L427" i="1"/>
  <c r="L426" i="1"/>
  <c r="L425" i="1"/>
  <c r="L424" i="1"/>
  <c r="L423" i="1"/>
  <c r="L422" i="1"/>
  <c r="L421" i="1"/>
  <c r="A421" i="1"/>
  <c r="A422" i="1" s="1"/>
  <c r="A423" i="1" s="1"/>
  <c r="A424" i="1" s="1"/>
  <c r="A425" i="1" s="1"/>
  <c r="A426" i="1" s="1"/>
  <c r="A427" i="1" s="1"/>
  <c r="L420" i="1"/>
  <c r="L419" i="1"/>
  <c r="L418" i="1"/>
  <c r="L417" i="1"/>
  <c r="L416" i="1"/>
  <c r="L415" i="1"/>
  <c r="L414" i="1"/>
  <c r="L413" i="1"/>
  <c r="L412" i="1"/>
  <c r="L411" i="1"/>
  <c r="L410" i="1"/>
  <c r="L409" i="1"/>
  <c r="A409" i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A264" i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L263" i="1"/>
  <c r="L262" i="1"/>
  <c r="L261" i="1"/>
  <c r="L260" i="1"/>
  <c r="L259" i="1"/>
  <c r="L258" i="1"/>
  <c r="L257" i="1"/>
  <c r="L256" i="1"/>
  <c r="L255" i="1"/>
  <c r="L254" i="1"/>
  <c r="A254" i="1"/>
  <c r="A255" i="1" s="1"/>
  <c r="A256" i="1" s="1"/>
  <c r="A257" i="1" s="1"/>
  <c r="A258" i="1" s="1"/>
  <c r="A259" i="1" s="1"/>
  <c r="A260" i="1" s="1"/>
  <c r="A261" i="1" s="1"/>
  <c r="A262" i="1" s="1"/>
  <c r="L253" i="1"/>
  <c r="L252" i="1"/>
  <c r="L251" i="1"/>
  <c r="A251" i="1"/>
  <c r="A252" i="1" s="1"/>
  <c r="Q250" i="1"/>
  <c r="L250" i="1"/>
  <c r="A250" i="1"/>
  <c r="L249" i="1"/>
  <c r="L248" i="1"/>
  <c r="L247" i="1"/>
  <c r="A247" i="1"/>
  <c r="A248" i="1" s="1"/>
  <c r="L246" i="1"/>
  <c r="L245" i="1"/>
  <c r="Q244" i="1"/>
  <c r="L244" i="1"/>
  <c r="Q243" i="1"/>
  <c r="L243" i="1"/>
  <c r="L242" i="1"/>
  <c r="A242" i="1"/>
  <c r="A243" i="1" s="1"/>
  <c r="A244" i="1" s="1"/>
  <c r="A245" i="1" s="1"/>
  <c r="L241" i="1"/>
  <c r="L240" i="1"/>
  <c r="A240" i="1"/>
  <c r="L239" i="1"/>
  <c r="L238" i="1"/>
  <c r="L237" i="1"/>
  <c r="L236" i="1"/>
  <c r="L235" i="1"/>
  <c r="A235" i="1"/>
  <c r="A236" i="1" s="1"/>
  <c r="A237" i="1" s="1"/>
  <c r="A238" i="1" s="1"/>
  <c r="L234" i="1"/>
  <c r="L233" i="1"/>
  <c r="A233" i="1"/>
  <c r="L232" i="1"/>
  <c r="L231" i="1"/>
  <c r="A231" i="1"/>
  <c r="L230" i="1"/>
  <c r="L229" i="1"/>
  <c r="A229" i="1"/>
  <c r="L228" i="1"/>
  <c r="L227" i="1"/>
  <c r="L226" i="1"/>
  <c r="A226" i="1"/>
  <c r="A227" i="1" s="1"/>
  <c r="L225" i="1"/>
  <c r="L224" i="1"/>
  <c r="L223" i="1"/>
  <c r="L222" i="1"/>
  <c r="L221" i="1"/>
  <c r="A221" i="1"/>
  <c r="A222" i="1" s="1"/>
  <c r="A223" i="1" s="1"/>
  <c r="A224" i="1" s="1"/>
  <c r="L220" i="1"/>
  <c r="L219" i="1"/>
  <c r="R250" i="1" s="1"/>
  <c r="A219" i="1"/>
  <c r="L218" i="1"/>
  <c r="L217" i="1"/>
  <c r="L216" i="1"/>
  <c r="L215" i="1"/>
  <c r="L214" i="1"/>
  <c r="A214" i="1"/>
  <c r="A215" i="1" s="1"/>
  <c r="A216" i="1" s="1"/>
  <c r="A217" i="1" s="1"/>
  <c r="L213" i="1"/>
  <c r="L212" i="1"/>
  <c r="A212" i="1"/>
  <c r="L211" i="1"/>
  <c r="L210" i="1"/>
  <c r="A210" i="1"/>
  <c r="L209" i="1"/>
  <c r="M208" i="1"/>
  <c r="L208" i="1"/>
  <c r="L207" i="1"/>
  <c r="L206" i="1"/>
  <c r="A206" i="1"/>
  <c r="A207" i="1" s="1"/>
  <c r="A208" i="1" s="1"/>
  <c r="L205" i="1"/>
  <c r="L204" i="1"/>
  <c r="L203" i="1"/>
  <c r="L202" i="1"/>
  <c r="A202" i="1"/>
  <c r="A203" i="1" s="1"/>
  <c r="A204" i="1" s="1"/>
  <c r="L201" i="1"/>
  <c r="L200" i="1"/>
  <c r="L199" i="1"/>
  <c r="L198" i="1"/>
  <c r="A198" i="1"/>
  <c r="A199" i="1" s="1"/>
  <c r="A200" i="1" s="1"/>
  <c r="L197" i="1"/>
  <c r="L196" i="1"/>
  <c r="L195" i="1"/>
  <c r="A195" i="1"/>
  <c r="A196" i="1" s="1"/>
  <c r="L194" i="1"/>
  <c r="L193" i="1"/>
  <c r="L192" i="1"/>
  <c r="R244" i="1" s="1"/>
  <c r="L191" i="1"/>
  <c r="L190" i="1"/>
  <c r="L189" i="1"/>
  <c r="L188" i="1"/>
  <c r="L187" i="1"/>
  <c r="A187" i="1"/>
  <c r="A188" i="1" s="1"/>
  <c r="A189" i="1" s="1"/>
  <c r="A190" i="1" s="1"/>
  <c r="A191" i="1" s="1"/>
  <c r="A192" i="1" s="1"/>
  <c r="A193" i="1" s="1"/>
  <c r="L186" i="1"/>
  <c r="L185" i="1"/>
  <c r="L184" i="1"/>
  <c r="L183" i="1"/>
  <c r="A183" i="1"/>
  <c r="A184" i="1" s="1"/>
  <c r="A185" i="1" s="1"/>
  <c r="L182" i="1"/>
  <c r="L181" i="1"/>
  <c r="A181" i="1"/>
  <c r="L180" i="1"/>
  <c r="L179" i="1"/>
  <c r="L178" i="1"/>
  <c r="L177" i="1"/>
  <c r="L176" i="1"/>
  <c r="A176" i="1"/>
  <c r="A177" i="1" s="1"/>
  <c r="A178" i="1" s="1"/>
  <c r="A179" i="1" s="1"/>
  <c r="L175" i="1"/>
  <c r="L174" i="1"/>
  <c r="L173" i="1"/>
  <c r="L172" i="1"/>
  <c r="L171" i="1"/>
  <c r="M170" i="1"/>
  <c r="L170" i="1"/>
  <c r="L169" i="1"/>
  <c r="L168" i="1"/>
  <c r="L167" i="1"/>
  <c r="L166" i="1"/>
  <c r="L165" i="1"/>
  <c r="A165" i="1"/>
  <c r="A166" i="1" s="1"/>
  <c r="A167" i="1" s="1"/>
  <c r="A168" i="1" s="1"/>
  <c r="A169" i="1" s="1"/>
  <c r="A170" i="1" s="1"/>
  <c r="A171" i="1" s="1"/>
  <c r="A172" i="1" s="1"/>
  <c r="A173" i="1" s="1"/>
  <c r="L164" i="1"/>
  <c r="L163" i="1"/>
  <c r="L162" i="1"/>
  <c r="L161" i="1"/>
  <c r="A161" i="1"/>
  <c r="A162" i="1" s="1"/>
  <c r="A163" i="1" s="1"/>
  <c r="L160" i="1"/>
  <c r="L159" i="1"/>
  <c r="L158" i="1"/>
  <c r="L157" i="1"/>
  <c r="A157" i="1"/>
  <c r="A158" i="1" s="1"/>
  <c r="A159" i="1" s="1"/>
  <c r="L156" i="1"/>
  <c r="L155" i="1"/>
  <c r="L154" i="1"/>
  <c r="L153" i="1"/>
  <c r="A153" i="1"/>
  <c r="A154" i="1" s="1"/>
  <c r="A155" i="1" s="1"/>
  <c r="L152" i="1"/>
  <c r="L151" i="1"/>
  <c r="L150" i="1"/>
  <c r="L149" i="1"/>
  <c r="L148" i="1"/>
  <c r="A148" i="1"/>
  <c r="A149" i="1" s="1"/>
  <c r="A150" i="1" s="1"/>
  <c r="A151" i="1" s="1"/>
  <c r="L147" i="1"/>
  <c r="L146" i="1"/>
  <c r="L145" i="1"/>
  <c r="L144" i="1"/>
  <c r="L143" i="1"/>
  <c r="A143" i="1"/>
  <c r="A144" i="1" s="1"/>
  <c r="A145" i="1" s="1"/>
  <c r="L142" i="1"/>
  <c r="L141" i="1"/>
  <c r="L140" i="1"/>
  <c r="L139" i="1"/>
  <c r="A139" i="1"/>
  <c r="L138" i="1"/>
  <c r="L137" i="1"/>
  <c r="A137" i="1"/>
  <c r="L136" i="1"/>
  <c r="L135" i="1"/>
  <c r="L134" i="1"/>
  <c r="L133" i="1"/>
  <c r="A133" i="1"/>
  <c r="A134" i="1" s="1"/>
  <c r="A135" i="1" s="1"/>
  <c r="L132" i="1"/>
  <c r="L131" i="1"/>
  <c r="L130" i="1"/>
  <c r="L129" i="1"/>
  <c r="L128" i="1"/>
  <c r="L127" i="1"/>
  <c r="A127" i="1"/>
  <c r="A128" i="1" s="1"/>
  <c r="A129" i="1" s="1"/>
  <c r="A130" i="1" s="1"/>
  <c r="A131" i="1" s="1"/>
  <c r="L126" i="1"/>
  <c r="L125" i="1"/>
  <c r="Q124" i="1"/>
  <c r="L124" i="1"/>
  <c r="L123" i="1"/>
  <c r="L122" i="1"/>
  <c r="M121" i="1"/>
  <c r="L121" i="1"/>
  <c r="L120" i="1"/>
  <c r="L119" i="1"/>
  <c r="L118" i="1"/>
  <c r="L117" i="1"/>
  <c r="A117" i="1"/>
  <c r="A118" i="1" s="1"/>
  <c r="A119" i="1" s="1"/>
  <c r="A120" i="1" s="1"/>
  <c r="A121" i="1" s="1"/>
  <c r="A122" i="1" s="1"/>
  <c r="A123" i="1" s="1"/>
  <c r="A124" i="1" s="1"/>
  <c r="A125" i="1" s="1"/>
  <c r="L116" i="1"/>
  <c r="L115" i="1"/>
  <c r="A115" i="1"/>
  <c r="L114" i="1"/>
  <c r="L113" i="1"/>
  <c r="L112" i="1"/>
  <c r="L111" i="1"/>
  <c r="L110" i="1"/>
  <c r="L109" i="1"/>
  <c r="A109" i="1"/>
  <c r="A110" i="1" s="1"/>
  <c r="A111" i="1" s="1"/>
  <c r="A112" i="1" s="1"/>
  <c r="A113" i="1" s="1"/>
  <c r="L108" i="1"/>
  <c r="L107" i="1"/>
  <c r="L106" i="1"/>
  <c r="A106" i="1"/>
  <c r="A107" i="1" s="1"/>
  <c r="L105" i="1"/>
  <c r="R104" i="1"/>
  <c r="Q104" i="1"/>
  <c r="L104" i="1"/>
  <c r="A104" i="1"/>
  <c r="L103" i="1"/>
  <c r="Q102" i="1"/>
  <c r="L102" i="1"/>
  <c r="A102" i="1"/>
  <c r="L101" i="1"/>
  <c r="L100" i="1"/>
  <c r="R99" i="1"/>
  <c r="Q99" i="1"/>
  <c r="L99" i="1"/>
  <c r="L98" i="1"/>
  <c r="R243" i="1" s="1"/>
  <c r="L97" i="1"/>
  <c r="A97" i="1"/>
  <c r="A98" i="1" s="1"/>
  <c r="A99" i="1" s="1"/>
  <c r="A100" i="1" s="1"/>
  <c r="L96" i="1"/>
  <c r="L95" i="1"/>
  <c r="L94" i="1"/>
  <c r="A94" i="1"/>
  <c r="A95" i="1" s="1"/>
  <c r="L93" i="1"/>
  <c r="L92" i="1"/>
  <c r="A92" i="1"/>
  <c r="L91" i="1"/>
  <c r="L90" i="1"/>
  <c r="A90" i="1"/>
  <c r="L89" i="1"/>
  <c r="M88" i="1"/>
  <c r="L88" i="1" s="1"/>
  <c r="A88" i="1"/>
  <c r="L87" i="1"/>
  <c r="L86" i="1"/>
  <c r="L85" i="1"/>
  <c r="L84" i="1"/>
  <c r="A84" i="1"/>
  <c r="A85" i="1" s="1"/>
  <c r="A86" i="1" s="1"/>
  <c r="L83" i="1"/>
  <c r="L82" i="1"/>
  <c r="L81" i="1"/>
  <c r="A81" i="1"/>
  <c r="A82" i="1" s="1"/>
  <c r="L80" i="1"/>
  <c r="L79" i="1"/>
  <c r="L78" i="1"/>
  <c r="L77" i="1"/>
  <c r="L76" i="1"/>
  <c r="A76" i="1"/>
  <c r="A77" i="1" s="1"/>
  <c r="A78" i="1" s="1"/>
  <c r="A79" i="1" s="1"/>
  <c r="L75" i="1"/>
  <c r="L74" i="1"/>
  <c r="L73" i="1"/>
  <c r="L72" i="1"/>
  <c r="A72" i="1"/>
  <c r="A73" i="1" s="1"/>
  <c r="A74" i="1" s="1"/>
  <c r="L71" i="1"/>
  <c r="L70" i="1"/>
  <c r="L69" i="1"/>
  <c r="A69" i="1"/>
  <c r="A70" i="1" s="1"/>
  <c r="L68" i="1"/>
  <c r="L67" i="1"/>
  <c r="L66" i="1"/>
  <c r="L65" i="1"/>
  <c r="L64" i="1"/>
  <c r="L63" i="1"/>
  <c r="L62" i="1"/>
  <c r="A62" i="1"/>
  <c r="A63" i="1" s="1"/>
  <c r="A64" i="1" s="1"/>
  <c r="A65" i="1" s="1"/>
  <c r="A66" i="1" s="1"/>
  <c r="A67" i="1" s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A49" i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Q25" i="1"/>
  <c r="R25" i="1" s="1"/>
  <c r="L25" i="1"/>
  <c r="L24" i="1"/>
  <c r="Q23" i="1"/>
  <c r="L23" i="1"/>
  <c r="L22" i="1"/>
  <c r="L21" i="1"/>
  <c r="L20" i="1"/>
  <c r="Q19" i="1"/>
  <c r="L19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L18" i="1"/>
  <c r="R19" i="1" l="1"/>
  <c r="R102" i="1"/>
  <c r="R23" i="1"/>
  <c r="R124" i="1"/>
  <c r="M429" i="1"/>
  <c r="L429" i="1" s="1"/>
</calcChain>
</file>

<file path=xl/sharedStrings.xml><?xml version="1.0" encoding="utf-8"?>
<sst xmlns="http://schemas.openxmlformats.org/spreadsheetml/2006/main" count="1235" uniqueCount="817">
  <si>
    <t xml:space="preserve"> Ассоциация «Лига строительных организаций»</t>
  </si>
  <si>
    <t>Юр.адрес:197110,Санкт-Петербург,Пионерская ул., д.22, пом. 45-н</t>
  </si>
  <si>
    <t xml:space="preserve">Адрес места нахождения: 197110, Санкт-Петербург, </t>
  </si>
  <si>
    <t>Б.Разночинная ул., д.14 , пом. 301</t>
  </si>
  <si>
    <t>т/ф (812) 309-49-05 http://sro-lso.ru/ info@sro-lso.ru</t>
  </si>
  <si>
    <t>ИНН 7840018750, КПП 781301001, ОГРН 1097800005929</t>
  </si>
  <si>
    <t xml:space="preserve">Справка </t>
  </si>
  <si>
    <t xml:space="preserve"> об отнесенных средствах к  компенсационному фонду Договорных обязательств, но не распределенных в ЕРЧ.</t>
  </si>
  <si>
    <t>№ п/п</t>
  </si>
  <si>
    <t>Полное наименование</t>
  </si>
  <si>
    <t>Статус члена</t>
  </si>
  <si>
    <t>ИНН</t>
  </si>
  <si>
    <t>Компенсационные фонды, руб.</t>
  </si>
  <si>
    <t>Должно быть по сост. На 21.11.22</t>
  </si>
  <si>
    <t>Сокращенное наименование</t>
  </si>
  <si>
    <t>Регистрационный номер в реестре СРО</t>
  </si>
  <si>
    <t>Дата регистрации в реестре СРО</t>
  </si>
  <si>
    <t>Дата прекращения членства</t>
  </si>
  <si>
    <t>ОГРН/ОГРНИП</t>
  </si>
  <si>
    <t>Уровень по ВВ по сост на 21.11.22</t>
  </si>
  <si>
    <t>Уровень по ОДО по сост на 21.11.22</t>
  </si>
  <si>
    <t>уплаченный</t>
  </si>
  <si>
    <t>Фонд  Возмещения вреда, руб.</t>
  </si>
  <si>
    <t>Фонд  Договорных отношений</t>
  </si>
  <si>
    <t>ВВ</t>
  </si>
  <si>
    <t>ОДО</t>
  </si>
  <si>
    <t>ООО "Инженерная Мастерская"</t>
  </si>
  <si>
    <t>Является членом</t>
  </si>
  <si>
    <t>ЗАО "Фирма "Пик"</t>
  </si>
  <si>
    <t>79</t>
  </si>
  <si>
    <t>1027810307975</t>
  </si>
  <si>
    <t>ООО "СУ Эдельвейс"</t>
  </si>
  <si>
    <t>ООО "Невские Мастера"</t>
  </si>
  <si>
    <t>ООО Балтийский холод</t>
  </si>
  <si>
    <t>ООО "Спецмонтажсервис"</t>
  </si>
  <si>
    <t>17</t>
  </si>
  <si>
    <t>1027801537180</t>
  </si>
  <si>
    <t>ООО  ДСК "Зеленый град"</t>
  </si>
  <si>
    <t>ООО  "Строительная компания "Тепло Инжиниринг"</t>
  </si>
  <si>
    <t>ООО "СК "Тепло Инжиниринг"</t>
  </si>
  <si>
    <t>174</t>
  </si>
  <si>
    <t>1107847349422</t>
  </si>
  <si>
    <t>ООО  "ГРАДИСС"</t>
  </si>
  <si>
    <t>ООО "ГРАДИСС"</t>
  </si>
  <si>
    <t>207</t>
  </si>
  <si>
    <t>1107847232019</t>
  </si>
  <si>
    <t>ЗАО "ГОЛЬФСТРИМ"</t>
  </si>
  <si>
    <t xml:space="preserve">Является членом 	</t>
  </si>
  <si>
    <t>ООО "НЭК"</t>
  </si>
  <si>
    <t>ООО "АИК ЭНЕРГО"</t>
  </si>
  <si>
    <t xml:space="preserve">Является членом </t>
  </si>
  <si>
    <t>ООО "Электра+"</t>
  </si>
  <si>
    <t>ООО "ЭнергоСтройИнвест"</t>
  </si>
  <si>
    <t>ООО "БЭСКИТ"</t>
  </si>
  <si>
    <t>ООО "СносСтройСервис"</t>
  </si>
  <si>
    <t>190</t>
  </si>
  <si>
    <t>1117847521230</t>
  </si>
  <si>
    <t>внести в реестр изменения, по ВВ должно быть 700т.руб.</t>
  </si>
  <si>
    <t>ООО "Петро-Строй-Гарант"</t>
  </si>
  <si>
    <t>146</t>
  </si>
  <si>
    <t>5067847529646</t>
  </si>
  <si>
    <t>ООО "ПитерДорНИИ"</t>
  </si>
  <si>
    <t>37</t>
  </si>
  <si>
    <t>1077847579809</t>
  </si>
  <si>
    <t>ООО "ЭНЕРГОСТАР"</t>
  </si>
  <si>
    <t xml:space="preserve">
ООО "РЭМ"</t>
  </si>
  <si>
    <t>ООО "СМП Форвард"</t>
  </si>
  <si>
    <t>ООО "ЭИТ"</t>
  </si>
  <si>
    <t>АО  "Ренессанс-Реставрация"</t>
  </si>
  <si>
    <t>АО "Ренессанс-Реставрация"</t>
  </si>
  <si>
    <t>60</t>
  </si>
  <si>
    <t>1057812424647</t>
  </si>
  <si>
    <t>ООО "ВЕКТОР"</t>
  </si>
  <si>
    <t>ООО «ФОРМАТ»</t>
  </si>
  <si>
    <t>ООО "ССМ"</t>
  </si>
  <si>
    <t>ООО "Норд Сантерм"</t>
  </si>
  <si>
    <t>ООО "БалтСтройИнвест"</t>
  </si>
  <si>
    <t>Исключен  13.01.2021</t>
  </si>
  <si>
    <t>ООО "НПЦ "ОПОРА"</t>
  </si>
  <si>
    <t>ООО "Сигма"</t>
  </si>
  <si>
    <t>ООО "Одеон"</t>
  </si>
  <si>
    <t>Исключен</t>
  </si>
  <si>
    <t>организация исключена, деньги остались в комфонде ОДО.</t>
  </si>
  <si>
    <t>ООО Группа Строительных Предприятий "Эфес"</t>
  </si>
  <si>
    <t>ООО "Компания НБ"</t>
  </si>
  <si>
    <t xml:space="preserve">Исключен </t>
  </si>
  <si>
    <t>вышла, деньги остались</t>
  </si>
  <si>
    <t>ООО "ПРОК-Энерго"</t>
  </si>
  <si>
    <t>АО "ОХЛ ЖС"</t>
  </si>
  <si>
    <t>CZ46342796</t>
  </si>
  <si>
    <t>ЗАО "ОСИ-СИСТЕМНЫЙ ИНТЕГРАТОР"</t>
  </si>
  <si>
    <t xml:space="preserve">Исключен  </t>
  </si>
  <si>
    <t>ООО "Рестройконтракт"</t>
  </si>
  <si>
    <t>ЗАО "СК "Газинвест"</t>
  </si>
  <si>
    <t>ЗАО "СПЕЦМОНТАЖ"</t>
  </si>
  <si>
    <t>ЗАО "Тепломонтаж"</t>
  </si>
  <si>
    <t>ООО "ПСФ "Новинстрой"</t>
  </si>
  <si>
    <t xml:space="preserve">Исключен 	</t>
  </si>
  <si>
    <t>ООО "ГЭПИ"</t>
  </si>
  <si>
    <t>ООО Строительно-производственная компания "Зеленый город"</t>
  </si>
  <si>
    <t>ООО СПК "Зеленый город"</t>
  </si>
  <si>
    <t>73</t>
  </si>
  <si>
    <t>1037825036567</t>
  </si>
  <si>
    <t>ООО "С.Э.К"</t>
  </si>
  <si>
    <t>ООО "Еврострой"</t>
  </si>
  <si>
    <t>ООО "СМК "НОРД-ВЕСТ"</t>
  </si>
  <si>
    <t>ООО "Строй-Балт"</t>
  </si>
  <si>
    <t>ООО"Металлофасад"</t>
  </si>
  <si>
    <t>ООО "Металлофасад"</t>
  </si>
  <si>
    <t>78</t>
  </si>
  <si>
    <t>1027802500153</t>
  </si>
  <si>
    <t>ЗАО "ПИКАЛОВ И СЫН"</t>
  </si>
  <si>
    <t>исключен 21.03.2017</t>
  </si>
  <si>
    <t>80</t>
  </si>
  <si>
    <t>1027809201606</t>
  </si>
  <si>
    <t>ООО "Невсистемстрой СП"</t>
  </si>
  <si>
    <t>81</t>
  </si>
  <si>
    <t>1057810386237</t>
  </si>
  <si>
    <t>ООО "Студия Газиянц и К°"</t>
  </si>
  <si>
    <t>ООО "Карэ"</t>
  </si>
  <si>
    <t>Исключен   15.03.2018</t>
  </si>
  <si>
    <t>83</t>
  </si>
  <si>
    <t>1047855134030</t>
  </si>
  <si>
    <t>ООО "Евровент Комфорт"</t>
  </si>
  <si>
    <t>84</t>
  </si>
  <si>
    <t>1047844016329</t>
  </si>
  <si>
    <t>ООО "Евровент ГК"</t>
  </si>
  <si>
    <t>ООО "СК "ПитерСтройКомплекс"</t>
  </si>
  <si>
    <t>ЗАО "НПО "КАСКАД"</t>
  </si>
  <si>
    <t>ООО "Петербургский Строитель"</t>
  </si>
  <si>
    <t>88</t>
  </si>
  <si>
    <t>1057812631183</t>
  </si>
  <si>
    <t>ООО "Алюком"</t>
  </si>
  <si>
    <t>ООО "СТРОЙПРОГРЕСС"</t>
  </si>
  <si>
    <t>ООО "ПетроСтройПроект"</t>
  </si>
  <si>
    <t>ООО "ПСП"</t>
  </si>
  <si>
    <t>исключен 04.04.2017</t>
  </si>
  <si>
    <t>91</t>
  </si>
  <si>
    <t>1089848028302</t>
  </si>
  <si>
    <t>ООО  "ПроектСтройСервис"</t>
  </si>
  <si>
    <t>ООО "ПроектСтройСервис"</t>
  </si>
  <si>
    <t>92</t>
  </si>
  <si>
    <t>1077763342304</t>
  </si>
  <si>
    <t>ООО "Современные Технологии Строительства"</t>
  </si>
  <si>
    <t>Исключен   17.01.2019</t>
  </si>
  <si>
    <t>93</t>
  </si>
  <si>
    <t>1077847003574</t>
  </si>
  <si>
    <t>ООО "СК "Фаворит"</t>
  </si>
  <si>
    <t>ООО  "Строительное предприятие "Город"</t>
  </si>
  <si>
    <t>ООО "СП "Город"</t>
  </si>
  <si>
    <t>95</t>
  </si>
  <si>
    <t>1047808018037</t>
  </si>
  <si>
    <t>ООО "Клуб Инженеров Теплотехников 18"</t>
  </si>
  <si>
    <t>ООО "КИТ 18"</t>
  </si>
  <si>
    <t>Исключен 	 12.01.2021</t>
  </si>
  <si>
    <t>96</t>
  </si>
  <si>
    <t>1067847390896</t>
  </si>
  <si>
    <t>ООО "ВАШ ИНЖЕНЕР"</t>
  </si>
  <si>
    <t>ООО "МТП "Энергосвязьсистема"</t>
  </si>
  <si>
    <t>ООО "Руккон"</t>
  </si>
  <si>
    <t>ООО "СУ-46"</t>
  </si>
  <si>
    <t>Исключен 	  20.12.2018</t>
  </si>
  <si>
    <t>ФГБУ "ДСР СЗФО"</t>
  </si>
  <si>
    <t>ООО  "Управляющая компания "Кредо"</t>
  </si>
  <si>
    <t>ООО "УК "Кредо"</t>
  </si>
  <si>
    <t>Исключен   15.11.2017</t>
  </si>
  <si>
    <t>2</t>
  </si>
  <si>
    <t>1037843080164</t>
  </si>
  <si>
    <t>ООО "РСП "Раритет"</t>
  </si>
  <si>
    <t>ООО"Электромонтаж"</t>
  </si>
  <si>
    <t>ООО "Электромонтаж"</t>
  </si>
  <si>
    <t>5</t>
  </si>
  <si>
    <t>1089847135861</t>
  </si>
  <si>
    <t>ООО "Евровент"</t>
  </si>
  <si>
    <t>ООО "СПб-Автоматика"</t>
  </si>
  <si>
    <t>Исключен   15.09.2021</t>
  </si>
  <si>
    <t>7</t>
  </si>
  <si>
    <t>1057812498820</t>
  </si>
  <si>
    <t>ООО "ПФ "ВИС"</t>
  </si>
  <si>
    <t>АО "Сатурн"</t>
  </si>
  <si>
    <t>Исключен 	28.11.2016</t>
  </si>
  <si>
    <t>перевод КФ 3млн.р. в другое СРО07.12.2016</t>
  </si>
  <si>
    <t>ООО "ПромМонтаж-СПБ"</t>
  </si>
  <si>
    <t>10</t>
  </si>
  <si>
    <t>5067847206455</t>
  </si>
  <si>
    <t>ООО "Тепло Инжиниринг"</t>
  </si>
  <si>
    <t>ООО "Ковчег-паркет"</t>
  </si>
  <si>
    <t>15</t>
  </si>
  <si>
    <t>1027806060150</t>
  </si>
  <si>
    <t>перевод КФ 300т.р.. Возврат через 5 лет</t>
  </si>
  <si>
    <t>ООО "Лад"</t>
  </si>
  <si>
    <t>Исключен  27.06.2017</t>
  </si>
  <si>
    <t>18</t>
  </si>
  <si>
    <t>1027810322407</t>
  </si>
  <si>
    <t>ООО "СпецМедСтрой"</t>
  </si>
  <si>
    <t>Исключен  26.12.2017</t>
  </si>
  <si>
    <t>19</t>
  </si>
  <si>
    <t>1089847367554</t>
  </si>
  <si>
    <t>ООО "Панорама"</t>
  </si>
  <si>
    <t>организации исключена, деньги остались в комфонде ОДО.</t>
  </si>
  <si>
    <t>ОАО МТУ "Орион"</t>
  </si>
  <si>
    <t>21</t>
  </si>
  <si>
    <t>1027810242008</t>
  </si>
  <si>
    <t>ООО "ЕВРОСТИЛЬ"</t>
  </si>
  <si>
    <t>ООО "Жемчужина"</t>
  </si>
  <si>
    <t>23</t>
  </si>
  <si>
    <t>1057810162849</t>
  </si>
  <si>
    <t>ООО "ИДЕАЛ"</t>
  </si>
  <si>
    <t>ООО "Северо-Западное Эксплуатационное Управление"</t>
  </si>
  <si>
    <t>ООО  "Электротехническая компания "ЭНЕРГОБАЛТ"</t>
  </si>
  <si>
    <t>ООО "ЭНЕРГОБАЛТ"</t>
  </si>
  <si>
    <t>26</t>
  </si>
  <si>
    <t>1027804885679</t>
  </si>
  <si>
    <t>ЗАО "МД Инжениринг"</t>
  </si>
  <si>
    <t>ООО "РИЗЕНБАУ"</t>
  </si>
  <si>
    <t>ЗАО "СПЕКТР"</t>
  </si>
  <si>
    <t>ООО "ПСМ"</t>
  </si>
  <si>
    <t>ООО "СпецСтрой"</t>
  </si>
  <si>
    <t>Исключен  09.06.2017</t>
  </si>
  <si>
    <t>перевод КФ 300т.р. в другое СРО</t>
  </si>
  <si>
    <t>ООО  "Энергомонтаж"</t>
  </si>
  <si>
    <t>ООО "Энергомонтаж"</t>
  </si>
  <si>
    <t>32</t>
  </si>
  <si>
    <t>1037851079881</t>
  </si>
  <si>
    <t>ООО "ИЦ "Новатон"</t>
  </si>
  <si>
    <t>ООО "Строительная компания Русь"</t>
  </si>
  <si>
    <t>Исключен 	06.12.2016</t>
  </si>
  <si>
    <t>ООО "Стоун планит"</t>
  </si>
  <si>
    <t>ООО "ХАРВИНТЭР"</t>
  </si>
  <si>
    <t>ООО "НОВОЕ СТРОИТЕЛЬСТВО"</t>
  </si>
  <si>
    <t>ООО "СТРОЙТЕХНОЛОГИИ"</t>
  </si>
  <si>
    <t>ООО "Межрегионстрой"</t>
  </si>
  <si>
    <t xml:space="preserve"> 	Исключен </t>
  </si>
  <si>
    <t>ООО "Топ Климат Контроль"</t>
  </si>
  <si>
    <t>42</t>
  </si>
  <si>
    <t>1077847204489</t>
  </si>
  <si>
    <t>ООО "ФорестИнвест"</t>
  </si>
  <si>
    <t>Исключен  06.06.2017</t>
  </si>
  <si>
    <t>43</t>
  </si>
  <si>
    <t>1089848048003</t>
  </si>
  <si>
    <t>ООО "Фирма РЕМИЗ ЛТД"</t>
  </si>
  <si>
    <t>45</t>
  </si>
  <si>
    <t>1027809244264</t>
  </si>
  <si>
    <t>ООО "АЭР"</t>
  </si>
  <si>
    <t>46</t>
  </si>
  <si>
    <t>1157847023630</t>
  </si>
  <si>
    <t>ООО "Строительное дело"</t>
  </si>
  <si>
    <t>47</t>
  </si>
  <si>
    <t>1099847044780</t>
  </si>
  <si>
    <t>ООО "Росинжиниринг Строительство"</t>
  </si>
  <si>
    <t>ЗАО "Технопарк ЛТА"</t>
  </si>
  <si>
    <t>ООО "ИСК "Союз Капитал"</t>
  </si>
  <si>
    <t>ООО "АСТОР"</t>
  </si>
  <si>
    <t>Исключен  11.10.2019</t>
  </si>
  <si>
    <t>52</t>
  </si>
  <si>
    <t>1077847545390</t>
  </si>
  <si>
    <t>ОАО "Научно-производственное объединение "Икар"</t>
  </si>
  <si>
    <t>ОАО "НПО "Икар"</t>
  </si>
  <si>
    <t>исключен 06.06.2017</t>
  </si>
  <si>
    <t>53</t>
  </si>
  <si>
    <t>1082310017173</t>
  </si>
  <si>
    <t>ООО "АРТ-Глас"</t>
  </si>
  <si>
    <t>Исключен 	  18.01.2018</t>
  </si>
  <si>
    <t>54</t>
  </si>
  <si>
    <t>1037808046572</t>
  </si>
  <si>
    <t>ООО "ПетРемСтрой"</t>
  </si>
  <si>
    <t>ООО "СК "Траст"</t>
  </si>
  <si>
    <t>Исключен 22.03.2010</t>
  </si>
  <si>
    <t>не было взноса в КФ</t>
  </si>
  <si>
    <t>ООО  "ТрестСтройКомплект"</t>
  </si>
  <si>
    <t>ООО "ТрестСтройКомплект"</t>
  </si>
  <si>
    <t>Исключен   11.04.2018</t>
  </si>
  <si>
    <t>57</t>
  </si>
  <si>
    <t>1089847219791</t>
  </si>
  <si>
    <t>ООО "Связьмонтажстрой"</t>
  </si>
  <si>
    <t>Исключен 02.11.2016</t>
  </si>
  <si>
    <t>перевод КФ 300т.р. в другое СРО 30.11.2016</t>
  </si>
  <si>
    <t>ООО "РестСтройУслуги"</t>
  </si>
  <si>
    <t>ООО "ОСКОР"</t>
  </si>
  <si>
    <t>исключен 21.02.2019</t>
  </si>
  <si>
    <t>101</t>
  </si>
  <si>
    <t>1027806875755</t>
  </si>
  <si>
    <t>ООО "ЮСТ"</t>
  </si>
  <si>
    <t>ООО "ТРИАДА"</t>
  </si>
  <si>
    <t>Исключен   18.01.2018</t>
  </si>
  <si>
    <t>103</t>
  </si>
  <si>
    <t>1047833010830</t>
  </si>
  <si>
    <t>ООО "ГЕОСТРОЙ"</t>
  </si>
  <si>
    <t>ООО "СК "Харвинтэр"</t>
  </si>
  <si>
    <t>ЗАО "СК "Северо-Запад"</t>
  </si>
  <si>
    <t>ООО "ВиВО"</t>
  </si>
  <si>
    <t>ООО"Управляющая компания "СВК"</t>
  </si>
  <si>
    <t>ООО "Управляющая компания "СВК"</t>
  </si>
  <si>
    <t>109</t>
  </si>
  <si>
    <t>1089847228426</t>
  </si>
  <si>
    <t>ООО "ПОЖЭКСПЕРТ"</t>
  </si>
  <si>
    <t>по факту деньги вернули организации, надо вносить изменения в реестр</t>
  </si>
  <si>
    <t>деньги были переведены организации</t>
  </si>
  <si>
    <t>ООО "Ивекс"</t>
  </si>
  <si>
    <t>ООО "СЕВЕРО-ЗАПАДНЫЙ СТРОИТЕЛЬНЫЙ АЛЬЯНС"</t>
  </si>
  <si>
    <t>ООО "Балткронэнергострой"</t>
  </si>
  <si>
    <t>Исключен   27.06.2017</t>
  </si>
  <si>
    <t>113</t>
  </si>
  <si>
    <t>1024701896834</t>
  </si>
  <si>
    <t>перевод КФ 300т.р.</t>
  </si>
  <si>
    <t>ООО "Интекс"</t>
  </si>
  <si>
    <t>исключен 09.06.2017</t>
  </si>
  <si>
    <t>114</t>
  </si>
  <si>
    <t>1027804182845</t>
  </si>
  <si>
    <t>перевод КФ 2млн.р.</t>
  </si>
  <si>
    <t>ООО  "ОХРАНА-СЕРВИС"</t>
  </si>
  <si>
    <t>ООО "ОХРАНА-СЕРВИС"</t>
  </si>
  <si>
    <t>115</t>
  </si>
  <si>
    <t>1027810235870</t>
  </si>
  <si>
    <t>ООО "БИЛАРТ"</t>
  </si>
  <si>
    <t>ООО "Оренбурггазстрой"</t>
  </si>
  <si>
    <t>ООО "Институт "Ленгипрогор"</t>
  </si>
  <si>
    <t>АО "СпецСтройМонтаж"</t>
  </si>
  <si>
    <t>Исключен 16.06.2017</t>
  </si>
  <si>
    <t>ООО "СтройТемп-XXI век"</t>
  </si>
  <si>
    <t>ООО "СК ТЕМП-XXI век"</t>
  </si>
  <si>
    <t>ООО "Максима"</t>
  </si>
  <si>
    <t>ООО "ЭЛ и ТА"</t>
  </si>
  <si>
    <t>Исключен 04.05.2017</t>
  </si>
  <si>
    <t>ООО "Сервис-Строй"</t>
  </si>
  <si>
    <t>ООО "Мастер"</t>
  </si>
  <si>
    <t>ООО "ЛИГА"</t>
  </si>
  <si>
    <t xml:space="preserve"> Исключен  30.06.2017</t>
  </si>
  <si>
    <t>125</t>
  </si>
  <si>
    <t>1064707009641</t>
  </si>
  <si>
    <t>ООО "Дельта"</t>
  </si>
  <si>
    <t>126</t>
  </si>
  <si>
    <t>5067847051916</t>
  </si>
  <si>
    <t>ООО "НеваСтрой"</t>
  </si>
  <si>
    <t>ООО "РОНСА"</t>
  </si>
  <si>
    <t xml:space="preserve"> 	Исключен</t>
  </si>
  <si>
    <t>ООО "ЛИФТ РСУ-5"</t>
  </si>
  <si>
    <t>ООО "Норма-Строй"</t>
  </si>
  <si>
    <t xml:space="preserve">Исключен   </t>
  </si>
  <si>
    <t>ООО "Техпром"</t>
  </si>
  <si>
    <t>ООО  "ЭРКЕР"</t>
  </si>
  <si>
    <t>ООО "ЭРКЕР"</t>
  </si>
  <si>
    <t>132</t>
  </si>
  <si>
    <t>1069847534536</t>
  </si>
  <si>
    <t>ООО "Бермин"</t>
  </si>
  <si>
    <t>ООО "БЕРМИН"</t>
  </si>
  <si>
    <t>133</t>
  </si>
  <si>
    <t>1037835038773</t>
  </si>
  <si>
    <t>ООО"Газэнергопроминжиниринг"</t>
  </si>
  <si>
    <t>ООО "Газэнергопроминжиниринг"</t>
  </si>
  <si>
    <t xml:space="preserve"> Исключен 	 30.06.2017</t>
  </si>
  <si>
    <t>134</t>
  </si>
  <si>
    <t>1083704000962</t>
  </si>
  <si>
    <t>ООО  "СоюзБалтСтрой"</t>
  </si>
  <si>
    <t>ООО "СоюзБалтСтрой"</t>
  </si>
  <si>
    <t>136</t>
  </si>
  <si>
    <t>1097847219667</t>
  </si>
  <si>
    <t>ООО"Маллер"</t>
  </si>
  <si>
    <t>ООО "Маллер"</t>
  </si>
  <si>
    <t>137</t>
  </si>
  <si>
    <t>1025005689906</t>
  </si>
  <si>
    <t>ООО "Легион"</t>
  </si>
  <si>
    <t>ООО "ОРИОН"</t>
  </si>
  <si>
    <t>ООО "СТК"</t>
  </si>
  <si>
    <t>ООО "ЭнергоМастер"</t>
  </si>
  <si>
    <t>Исключен  03.10.2022</t>
  </si>
  <si>
    <t>141</t>
  </si>
  <si>
    <t>1079847068685</t>
  </si>
  <si>
    <t>ООО "Строительная компания "Равелин"</t>
  </si>
  <si>
    <t>ООО "СК "Равелин"</t>
  </si>
  <si>
    <t>исключен 01.09.2019</t>
  </si>
  <si>
    <t>142</t>
  </si>
  <si>
    <t>1047806003013</t>
  </si>
  <si>
    <t>ООО  "ГРАНД"</t>
  </si>
  <si>
    <t>ООО "ГРАНД"</t>
  </si>
  <si>
    <t xml:space="preserve"> Исключен  25.12.2019</t>
  </si>
  <si>
    <t>143</t>
  </si>
  <si>
    <t>1027804876967</t>
  </si>
  <si>
    <t>ООО "Компания ОВК"</t>
  </si>
  <si>
    <t>ОАО "Ленстройинформ"</t>
  </si>
  <si>
    <t>исключен 17.01.2019</t>
  </si>
  <si>
    <t>145</t>
  </si>
  <si>
    <t>1027809242372</t>
  </si>
  <si>
    <t>ООО "Донспецстрой"</t>
  </si>
  <si>
    <t>ООО "Реал-КСБ"</t>
  </si>
  <si>
    <t>148</t>
  </si>
  <si>
    <t>1089847059466</t>
  </si>
  <si>
    <t>ООО "СМК "Балтия"</t>
  </si>
  <si>
    <t>149</t>
  </si>
  <si>
    <t>1077847056869</t>
  </si>
  <si>
    <t>ООО "ПУЦЕР РУ"</t>
  </si>
  <si>
    <t>150</t>
  </si>
  <si>
    <t>1037832021787</t>
  </si>
  <si>
    <t>ООО "Проект-Строй СП"</t>
  </si>
  <si>
    <t>ООО "Универсал-Трест 28"</t>
  </si>
  <si>
    <t>ООО "Парэксстрой-Санкт-Петербург"</t>
  </si>
  <si>
    <t>ООО "Проектно-Строительная Компания "ОМЕГА"</t>
  </si>
  <si>
    <t>ООО "ПСК "ОМЕГА"</t>
  </si>
  <si>
    <t>154</t>
  </si>
  <si>
    <t>1077847303203</t>
  </si>
  <si>
    <t>ЗАО "Энергоинжиниринг"</t>
  </si>
  <si>
    <t>Исключен  17.11.2010</t>
  </si>
  <si>
    <t xml:space="preserve"> не оплачен КФ</t>
  </si>
  <si>
    <t>ООО  "Регионстрой"</t>
  </si>
  <si>
    <t>ООО "Регионстрой"</t>
  </si>
  <si>
    <t>исключен  22.05.2020</t>
  </si>
  <si>
    <t>156</t>
  </si>
  <si>
    <t>1077847059531</t>
  </si>
  <si>
    <t>ФГУП "Предприятие по поставкам продукции Управления делами Президента Российской Федерации"</t>
  </si>
  <si>
    <t>ФГУП "Предприятие по поставкам продукции"</t>
  </si>
  <si>
    <t>исключен 29.06.2017</t>
  </si>
  <si>
    <t>157</t>
  </si>
  <si>
    <t>1027700045999</t>
  </si>
  <si>
    <t>перевод КФ 2млн.р. в другое СРО</t>
  </si>
  <si>
    <t>ООО "Север"</t>
  </si>
  <si>
    <t>исключен 01.06.2018</t>
  </si>
  <si>
    <t>158</t>
  </si>
  <si>
    <t>1027808008360</t>
  </si>
  <si>
    <t>ООО "ДизайнПроект"</t>
  </si>
  <si>
    <t>ЗАО "Алитет"</t>
  </si>
  <si>
    <t>ООО НПП "Каскод"</t>
  </si>
  <si>
    <t>161</t>
  </si>
  <si>
    <t>1027739574422</t>
  </si>
  <si>
    <t>ООО "Национальная Строительная Компания"</t>
  </si>
  <si>
    <t>ООО "КСК-ЭлектроПроект"</t>
  </si>
  <si>
    <t>163</t>
  </si>
  <si>
    <t>1057810701717</t>
  </si>
  <si>
    <t>ООО "СТРОЙСЕРВИС"</t>
  </si>
  <si>
    <t>164</t>
  </si>
  <si>
    <t>1057810014470</t>
  </si>
  <si>
    <t>ООО  "ЭлектроМастер"</t>
  </si>
  <si>
    <t>ООО "ЭлектроМастер"</t>
  </si>
  <si>
    <t>165</t>
  </si>
  <si>
    <t>1075336000706</t>
  </si>
  <si>
    <t>ООО "МонтажПолюс"</t>
  </si>
  <si>
    <t>ЗАО "ОРИОН"</t>
  </si>
  <si>
    <t>ООО "ЭлектроМастерПлюс"</t>
  </si>
  <si>
    <t>Исключен   30.06.2017</t>
  </si>
  <si>
    <t>168</t>
  </si>
  <si>
    <t>1085336000265</t>
  </si>
  <si>
    <t>ООО "НАТОЛ"</t>
  </si>
  <si>
    <t>169</t>
  </si>
  <si>
    <t>1077847556797</t>
  </si>
  <si>
    <t>ООО "СпецТехнологии"</t>
  </si>
  <si>
    <t>ООО "Максима-М"</t>
  </si>
  <si>
    <t>171</t>
  </si>
  <si>
    <t>1107746010888</t>
  </si>
  <si>
    <t>ООО "ГлавПромСтрой"</t>
  </si>
  <si>
    <t>ЗАО  "Управляющая компания объединенного петербургского энергостроительного консорциума"</t>
  </si>
  <si>
    <t>ЗАО "УК ОПЭК"</t>
  </si>
  <si>
    <t>173</t>
  </si>
  <si>
    <t>1077847540870</t>
  </si>
  <si>
    <t>ООО "ИСК "ПАВЛОВГРАД"</t>
  </si>
  <si>
    <t>ООО "СоюзСтрой"</t>
  </si>
  <si>
    <t>Исключен 07.04.2011</t>
  </si>
  <si>
    <t>не оплачен КФ</t>
  </si>
  <si>
    <t>ООО "Стройцентр Поволжье"</t>
  </si>
  <si>
    <t>ОАО "Русские самоцветы"</t>
  </si>
  <si>
    <t>178</t>
  </si>
  <si>
    <t>1027804177686</t>
  </si>
  <si>
    <t>ООО "ПРОК-ЭнергоСтрой"</t>
  </si>
  <si>
    <t>ЗАО "СТАРК"</t>
  </si>
  <si>
    <t>ООО "Феникс Трэйд"</t>
  </si>
  <si>
    <t>ООО "Глав Ал-Строй"</t>
  </si>
  <si>
    <t>ООО "Стройка плюс"</t>
  </si>
  <si>
    <t>Исключен 01.12.2016</t>
  </si>
  <si>
    <t>перевод КФ 300т.р.  в другое СРО</t>
  </si>
  <si>
    <t>ООО "Каскад"</t>
  </si>
  <si>
    <t>ООО  "ОКЗ Холдинг"</t>
  </si>
  <si>
    <t>ООО "ОКЗ Холдинг"</t>
  </si>
  <si>
    <t>186</t>
  </si>
  <si>
    <t>1067746430553</t>
  </si>
  <si>
    <t>перевод КФ 1млн.р.. Возврат через 5 лет</t>
  </si>
  <si>
    <t>ООО "Стройиндустрия"</t>
  </si>
  <si>
    <t>ООО  "Энергоинстал"</t>
  </si>
  <si>
    <t>ООО "Энергоинстал"</t>
  </si>
  <si>
    <t>188</t>
  </si>
  <si>
    <t>1117847032665</t>
  </si>
  <si>
    <t>ООО "БК Строй"</t>
  </si>
  <si>
    <t>Исключен 14.08.2017</t>
  </si>
  <si>
    <t>189</t>
  </si>
  <si>
    <t>1117847458300</t>
  </si>
  <si>
    <t>ООО "Стройсервис"</t>
  </si>
  <si>
    <t>191</t>
  </si>
  <si>
    <t>1124217000951</t>
  </si>
  <si>
    <t>ЗАО "Культурное наследие"</t>
  </si>
  <si>
    <t>193</t>
  </si>
  <si>
    <t>1097847292179</t>
  </si>
  <si>
    <t>ООО "Петро ПАГ"</t>
  </si>
  <si>
    <t>ООО "Геотехника"</t>
  </si>
  <si>
    <t>Исключен  22.10.2012</t>
  </si>
  <si>
    <t>ООО "СУАР.Т-проект"</t>
  </si>
  <si>
    <t>196</t>
  </si>
  <si>
    <t>1077847273668</t>
  </si>
  <si>
    <t>ООО "СЗИСК"</t>
  </si>
  <si>
    <t>ООО "Инжиниринговая Строительная Компания 7+11"</t>
  </si>
  <si>
    <t>ООО "ИСК 7+11"</t>
  </si>
  <si>
    <t>198</t>
  </si>
  <si>
    <t>1127847146954</t>
  </si>
  <si>
    <t>ООО "Группа Руккон"</t>
  </si>
  <si>
    <t>ООО "НордСити"</t>
  </si>
  <si>
    <t>200</t>
  </si>
  <si>
    <t>1089847343211</t>
  </si>
  <si>
    <t xml:space="preserve"> ООО Дорнан</t>
  </si>
  <si>
    <t>ООО "ОптимаГрупп"</t>
  </si>
  <si>
    <t>202</t>
  </si>
  <si>
    <t>1097847265010</t>
  </si>
  <si>
    <t>ООО "Нева-Строй"</t>
  </si>
  <si>
    <t>ООО СК "СХС-М13"</t>
  </si>
  <si>
    <t>ООО "СК Ренессанс"</t>
  </si>
  <si>
    <t>Исключен 29.06.2017</t>
  </si>
  <si>
    <t>205</t>
  </si>
  <si>
    <t>1110280029122</t>
  </si>
  <si>
    <t>ООО "Жилищная инвестиционная компания города Казани"</t>
  </si>
  <si>
    <t>ООО "ЖИК г. Казани"</t>
  </si>
  <si>
    <t>206</t>
  </si>
  <si>
    <t>1091690054213</t>
  </si>
  <si>
    <t>надо вносить изм. В реестр, по факту деньги перевели организации 300т.р.</t>
  </si>
  <si>
    <t>ООО "Современные изоляционные технологии"</t>
  </si>
  <si>
    <t>ООО "СИТ"</t>
  </si>
  <si>
    <t>208</t>
  </si>
  <si>
    <t>1106027004643</t>
  </si>
  <si>
    <t>возврат через 5 лет</t>
  </si>
  <si>
    <t>ООО СК "ЭКСА"</t>
  </si>
  <si>
    <t>ООО "Гринпроект"</t>
  </si>
  <si>
    <t>Исключен 	 16.10.2013</t>
  </si>
  <si>
    <t>ООО "Штакеншнайдер ГМБХ"</t>
  </si>
  <si>
    <t>ООО "ПростоЛИФТ"</t>
  </si>
  <si>
    <t>212</t>
  </si>
  <si>
    <t>1127847464810</t>
  </si>
  <si>
    <t>ООО "БалтикСтройГрупп"</t>
  </si>
  <si>
    <t>ООО "БСГ"</t>
  </si>
  <si>
    <t>213</t>
  </si>
  <si>
    <t>1127847610770</t>
  </si>
  <si>
    <t>ООО  "ОСНОВА"</t>
  </si>
  <si>
    <t>ООО "ОСНОВА"</t>
  </si>
  <si>
    <t>214</t>
  </si>
  <si>
    <t>1127847297720</t>
  </si>
  <si>
    <t>ООО "ЭРИА"</t>
  </si>
  <si>
    <t>215</t>
  </si>
  <si>
    <t>1117847430205</t>
  </si>
  <si>
    <t>ООО "СМУ "Балтийское"</t>
  </si>
  <si>
    <t>ООО "ЛенЭст"</t>
  </si>
  <si>
    <t>218</t>
  </si>
  <si>
    <t>1114703003161</t>
  </si>
  <si>
    <t>ООО "СанТеплоКомплект"</t>
  </si>
  <si>
    <t>ООО  "НСК"</t>
  </si>
  <si>
    <t>ООО "НСК"</t>
  </si>
  <si>
    <t>220</t>
  </si>
  <si>
    <t>1137847380990</t>
  </si>
  <si>
    <t>ООО "СК Вес"</t>
  </si>
  <si>
    <t>Исключен  02.07.2019</t>
  </si>
  <si>
    <t>221</t>
  </si>
  <si>
    <t>1137847187884</t>
  </si>
  <si>
    <t>ООО "СТРОЙСИТИ"</t>
  </si>
  <si>
    <t>222</t>
  </si>
  <si>
    <t>1125190014949</t>
  </si>
  <si>
    <t>ООО "СМУ № 17"</t>
  </si>
  <si>
    <t xml:space="preserve">
ООО "ГК Евровент"</t>
  </si>
  <si>
    <t>ООО "ГК Евровент"</t>
  </si>
  <si>
    <t>225</t>
  </si>
  <si>
    <t>1137847444162</t>
  </si>
  <si>
    <t>ОООО "Фаворит"</t>
  </si>
  <si>
    <t>ООО "Фаворит"</t>
  </si>
  <si>
    <t>226</t>
  </si>
  <si>
    <t>1077763656772</t>
  </si>
  <si>
    <t>ООО  "Век"</t>
  </si>
  <si>
    <t>ООО "Век"</t>
  </si>
  <si>
    <t>227</t>
  </si>
  <si>
    <t>1129847024944</t>
  </si>
  <si>
    <t>ООО "Город"</t>
  </si>
  <si>
    <t>228</t>
  </si>
  <si>
    <t>1147847099652</t>
  </si>
  <si>
    <t>ООО  "БАЛТРОСС"</t>
  </si>
  <si>
    <t>ООО "БАЛТРОСС"</t>
  </si>
  <si>
    <t>Исключен  22.05.2020</t>
  </si>
  <si>
    <t>229</t>
  </si>
  <si>
    <t>1117847581741</t>
  </si>
  <si>
    <t>ООО "КВАДРА"</t>
  </si>
  <si>
    <t>Исключен 31.03.2015</t>
  </si>
  <si>
    <t>ООО "ЭкоТэк"</t>
  </si>
  <si>
    <t>231</t>
  </si>
  <si>
    <t>1157847002961</t>
  </si>
  <si>
    <t>ООО "СТРОИТЕЛЬНО-ПРОИЗВОДСТВЕННАЯ КОМПАНИЯ-А"</t>
  </si>
  <si>
    <t>ООО "СПК-А"</t>
  </si>
  <si>
    <t xml:space="preserve">  Исключен  21.03.2017</t>
  </si>
  <si>
    <t>232</t>
  </si>
  <si>
    <t>1154705002297</t>
  </si>
  <si>
    <t>ООО ПБСЗ</t>
  </si>
  <si>
    <t>организации исключена, деньги остались в комфонде ОДО.(БЫЛО ВНЕСЕНО 300тыс.руб, а осталось 100т.р.</t>
  </si>
  <si>
    <t>ООО "ПСК Энерго"</t>
  </si>
  <si>
    <t>Исключен  18.05.2018</t>
  </si>
  <si>
    <t>234</t>
  </si>
  <si>
    <t>1147847104173</t>
  </si>
  <si>
    <t>ООО "Курсус"</t>
  </si>
  <si>
    <t>Исключен  11.11.2019</t>
  </si>
  <si>
    <t>235</t>
  </si>
  <si>
    <t>1087847022317</t>
  </si>
  <si>
    <t>ООО  "Ремонтно-строительная компания "ГОРОД"</t>
  </si>
  <si>
    <t>ООО РСК "ГОРОД"</t>
  </si>
  <si>
    <t>Исключен   19.09.2018</t>
  </si>
  <si>
    <t>236</t>
  </si>
  <si>
    <t>1024702182966</t>
  </si>
  <si>
    <t>ООО "Национальный дендрапарк"</t>
  </si>
  <si>
    <t>ООО  "Строймеханизация"</t>
  </si>
  <si>
    <t xml:space="preserve"> ООО "ТН-Сервис"</t>
  </si>
  <si>
    <t>ООО "Еврострой-Развитие"</t>
  </si>
  <si>
    <t>ООО  "Строй групп"</t>
  </si>
  <si>
    <t>Исключен   25.12.2019</t>
  </si>
  <si>
    <t>ООО  "ДСР"</t>
  </si>
  <si>
    <t>ООО "СК Свет"</t>
  </si>
  <si>
    <t>ООО "Проект Строй"</t>
  </si>
  <si>
    <t>ООО "СК Юникс"</t>
  </si>
  <si>
    <t>Исключен  18.07.2019</t>
  </si>
  <si>
    <t>ООО "Эдельвейс"</t>
  </si>
  <si>
    <t>после 14.11.22 был повышен уровень по ОДО до 2500 000руб</t>
  </si>
  <si>
    <t>ООО СК "Норд-Вест"</t>
  </si>
  <si>
    <t>Исключен 28.02.2020</t>
  </si>
  <si>
    <t>ООО "БМД-АЭТ"</t>
  </si>
  <si>
    <t>ООО АКМИГРАН ВМА</t>
  </si>
  <si>
    <t>Исключен 26.03.2019</t>
  </si>
  <si>
    <t>ООО ФАЗА</t>
  </si>
  <si>
    <t>ООО Интерос</t>
  </si>
  <si>
    <t>Исключен 	 13.07.2020</t>
  </si>
  <si>
    <t>ООО НПФ Сталькаркас</t>
  </si>
  <si>
    <t>Исключен  21.02.2020</t>
  </si>
  <si>
    <t>ООО НПФ Механотроника</t>
  </si>
  <si>
    <t>ООО ДК "Автодор"</t>
  </si>
  <si>
    <t>Исключен  11.10.2018</t>
  </si>
  <si>
    <t xml:space="preserve">
ООО "Новатон"</t>
  </si>
  <si>
    <t>ООО "Вертикаль"</t>
  </si>
  <si>
    <t>Исключен 	  01.06.2018</t>
  </si>
  <si>
    <t>ООО  "Спец Тех Сервис"</t>
  </si>
  <si>
    <t>ООО  "Концерн "Струйные технологии"</t>
  </si>
  <si>
    <t xml:space="preserve">
ООО "ИСК РОДИНА"</t>
  </si>
  <si>
    <t>ООО Теплоэнергопроф монтаж</t>
  </si>
  <si>
    <t>ООО "МПС"</t>
  </si>
  <si>
    <t>ООО "СТРОЙ-НЕВА"</t>
  </si>
  <si>
    <t>Исключен 	 05.08.2021</t>
  </si>
  <si>
    <t>ООО "Авангард"</t>
  </si>
  <si>
    <t>ООО "ТИМ"</t>
  </si>
  <si>
    <t>Исключен 08.06.2020</t>
  </si>
  <si>
    <t>ООО  "Главэнерго"</t>
  </si>
  <si>
    <t>ООО "Главэнерго"</t>
  </si>
  <si>
    <t>192</t>
  </si>
  <si>
    <t>1127847072869</t>
  </si>
  <si>
    <t>ООО Интер Строй</t>
  </si>
  <si>
    <t xml:space="preserve">
ООО "ПЭМ"</t>
  </si>
  <si>
    <t>ООО "Энергоэксперт"</t>
  </si>
  <si>
    <t xml:space="preserve">
ООО "Строй инвест инжиниринг"</t>
  </si>
  <si>
    <t>ООО "БалтСтройПроект"</t>
  </si>
  <si>
    <t>ООО "ПРАЙМ"</t>
  </si>
  <si>
    <t>ООО "СЗПСК"</t>
  </si>
  <si>
    <t xml:space="preserve">ООО "СК ОСНОВА" </t>
  </si>
  <si>
    <t>ООО "СК "Регион"</t>
  </si>
  <si>
    <t>Исключен   02.07.2019</t>
  </si>
  <si>
    <t>ООО "СК РАЗВИТИЕ"</t>
  </si>
  <si>
    <t>ООО "СК ИнвестСтрой"</t>
  </si>
  <si>
    <t>ООО "Прометей"</t>
  </si>
  <si>
    <t>Исключен  24.12.2021</t>
  </si>
  <si>
    <t>ООО "НПК Промышленная автоматика"</t>
  </si>
  <si>
    <t>ООО "ИнтерГрупп"</t>
  </si>
  <si>
    <t>ООО "СтройРегион"</t>
  </si>
  <si>
    <t>Исключен  01.04.2021</t>
  </si>
  <si>
    <t>ООО "ЗОЛОТАЯ ЛАДЬЯ"</t>
  </si>
  <si>
    <t>Исключен  20.02.2019</t>
  </si>
  <si>
    <t>ООО "СервисСофт Инжиниринг"</t>
  </si>
  <si>
    <t>ООО "УК "Сервис - Недвижимости"</t>
  </si>
  <si>
    <t>Исключен  26.03.2019</t>
  </si>
  <si>
    <t>ООО "РусКон"</t>
  </si>
  <si>
    <t>ООО "СУ № 908"</t>
  </si>
  <si>
    <t>Исключен 20.11.2018</t>
  </si>
  <si>
    <t>ООО "НЕВА-Инжиниринг"</t>
  </si>
  <si>
    <t>ООО "Диполь Инжиниринг"</t>
  </si>
  <si>
    <t>ООО "МастерБласт"</t>
  </si>
  <si>
    <t>ООО "Альянс Премиум Арена"</t>
  </si>
  <si>
    <t>ООО "Монолитстроймонтаж"</t>
  </si>
  <si>
    <t>ООО "ФАВОР-ГАРАНТ"</t>
  </si>
  <si>
    <t>ООО "ПЕТРЕК"</t>
  </si>
  <si>
    <t>Исключен 24.04.2019</t>
  </si>
  <si>
    <t>ООО "ЛТЭК"</t>
  </si>
  <si>
    <t>ООО "Алексис"</t>
  </si>
  <si>
    <t>Исключен 30.11.2020</t>
  </si>
  <si>
    <t>ООО "Альтера"</t>
  </si>
  <si>
    <t>ООО  "Энергогазмонтаж"</t>
  </si>
  <si>
    <t>ООО "Энергогазмонтаж"</t>
  </si>
  <si>
    <t>11</t>
  </si>
  <si>
    <t>1037816010506</t>
  </si>
  <si>
    <t>ЗАО "Проектно-Монтажный Центр "Авангард"</t>
  </si>
  <si>
    <t>ЗАО "ПМЦ "Авангард"</t>
  </si>
  <si>
    <t>41</t>
  </si>
  <si>
    <t>1047855051892</t>
  </si>
  <si>
    <t>ООО "ИГНИС"</t>
  </si>
  <si>
    <t>59</t>
  </si>
  <si>
    <t>1027804899880</t>
  </si>
  <si>
    <t>ООО «НОРДФАСАД»</t>
  </si>
  <si>
    <t>ООО "58 ЦПИ"</t>
  </si>
  <si>
    <t>ООО "КС-инвест"</t>
  </si>
  <si>
    <t>ООО "В-Энерджи"</t>
  </si>
  <si>
    <t>АО "СПб ЦДЖ"</t>
  </si>
  <si>
    <t>ООО "СЕВЕРНЫЙ АЛЬБАТРОС"</t>
  </si>
  <si>
    <t>ООО "ЭнергоСтрой"</t>
  </si>
  <si>
    <t>ООО "Рофликс Плюс"</t>
  </si>
  <si>
    <t>ООО "Дорстройремонт"</t>
  </si>
  <si>
    <t>ООО "Терминал"</t>
  </si>
  <si>
    <t>ООО "ПРО-СВЯЗЬ"</t>
  </si>
  <si>
    <t>ООО "ГК "ОХРАНА"</t>
  </si>
  <si>
    <t>ООО «ИТС-Инжиниринг»</t>
  </si>
  <si>
    <t>ООО "ГЛОНАСС-Т"</t>
  </si>
  <si>
    <t>ООО "ГеФеСт"</t>
  </si>
  <si>
    <t>ООО "Трест Шахтспецстрой"</t>
  </si>
  <si>
    <t>ООО НПП "ЭЛМО трейд"</t>
  </si>
  <si>
    <t>ООО ГК "Петербург-Строй"</t>
  </si>
  <si>
    <t>Исключен 04.07.2022</t>
  </si>
  <si>
    <t>ООО "Строительные Технологии"</t>
  </si>
  <si>
    <t>ООО "Оскур"</t>
  </si>
  <si>
    <t>ООО "Инжетал"</t>
  </si>
  <si>
    <t>Исключен  30.06.2020</t>
  </si>
  <si>
    <t>АО "СПб-Гипрошахт"</t>
  </si>
  <si>
    <t>ООО "Интес"</t>
  </si>
  <si>
    <t>ООО "ВОЗРОЖДЕНИЕ"</t>
  </si>
  <si>
    <t>ООО "М2"</t>
  </si>
  <si>
    <t>ООО "Новатон Северо-Запад"</t>
  </si>
  <si>
    <t>ООО "ЭЛК"</t>
  </si>
  <si>
    <t xml:space="preserve">
ООО "НеваСтрой"</t>
  </si>
  <si>
    <t>Исключен 	 18.12.2020</t>
  </si>
  <si>
    <t>ООО "СтройФорт-Проект"</t>
  </si>
  <si>
    <t>ООО СТ "ПЕТРОСТРОЙ"</t>
  </si>
  <si>
    <t>ООО "ЦУБ"</t>
  </si>
  <si>
    <t>ООО "Бета-Ком"</t>
  </si>
  <si>
    <t>ООО "Профит Строй"</t>
  </si>
  <si>
    <t>Электроавтоматика НПО</t>
  </si>
  <si>
    <t>ООО "ЛИККОР"</t>
  </si>
  <si>
    <t>ООО "АЭР-Трэйд"</t>
  </si>
  <si>
    <t>ООО "ПФ «ОХРАНА»</t>
  </si>
  <si>
    <t>ООО «Защита-Сервис»</t>
  </si>
  <si>
    <t>ООО "СтройИнвест"</t>
  </si>
  <si>
    <t>ООО "СоФаР"</t>
  </si>
  <si>
    <t>ООО "ПМК ОВК"</t>
  </si>
  <si>
    <t>Исключен   28.09.2018</t>
  </si>
  <si>
    <t>ООО "СПЕЦСТРОЙ"</t>
  </si>
  <si>
    <t>Исключен   15.11.2018</t>
  </si>
  <si>
    <t>ООО "СУ-84"</t>
  </si>
  <si>
    <t>ООО  "Пожнефтехим"</t>
  </si>
  <si>
    <t>Исключен  31.10.2017</t>
  </si>
  <si>
    <t>ООО "Металлострой"</t>
  </si>
  <si>
    <t>Исключен   06.07.2020</t>
  </si>
  <si>
    <t>ООО "Проектное управление"</t>
  </si>
  <si>
    <t>ЗАО "НАВИТЕЛ"</t>
  </si>
  <si>
    <t>ЗАО "Союзстрой Северо-Запад"</t>
  </si>
  <si>
    <t>ЗАО НВК СЗМА</t>
  </si>
  <si>
    <t>Надо внести в реестр 200т.руб. по ОДО</t>
  </si>
  <si>
    <t xml:space="preserve">СММ </t>
  </si>
  <si>
    <t>Универсал- 93</t>
  </si>
  <si>
    <t>ООО "СМЭК"</t>
  </si>
  <si>
    <t>ООО "ГК Светлое Время"</t>
  </si>
  <si>
    <t>ООО "Финтранс ГЛ"</t>
  </si>
  <si>
    <t>Исключен  12.11.2021</t>
  </si>
  <si>
    <t xml:space="preserve">
ООО "НордФасад"</t>
  </si>
  <si>
    <t>ООО "НПП "ИТЭС"</t>
  </si>
  <si>
    <t>Исключен 	  10.06.2022</t>
  </si>
  <si>
    <t>ООО "Фаворит строй"</t>
  </si>
  <si>
    <t>ООО "ДИДАЛ"</t>
  </si>
  <si>
    <t xml:space="preserve"> Исключен 19.09.2018</t>
  </si>
  <si>
    <t>ООО "Энерджи Проджект"</t>
  </si>
  <si>
    <t>Исключен 	  17.01.2019</t>
  </si>
  <si>
    <t>ООО "АртСтрой"</t>
  </si>
  <si>
    <t xml:space="preserve">АО "ЭлТех СПб" </t>
  </si>
  <si>
    <t xml:space="preserve">
АО "Водоканал-Инжиниринг"</t>
  </si>
  <si>
    <t>Атриа</t>
  </si>
  <si>
    <t>Исключен   02.07.2018</t>
  </si>
  <si>
    <t>АверСтрой</t>
  </si>
  <si>
    <t>ООО "АкадемСтройПроект"</t>
  </si>
  <si>
    <t>Исключен  15.05.2019</t>
  </si>
  <si>
    <t>ООО "АУСТЕНИТ проджект"</t>
  </si>
  <si>
    <t>ООО "Базис Плюс"</t>
  </si>
  <si>
    <t>Исключен   27.05.2021</t>
  </si>
  <si>
    <t>ООО "Стройвижн"</t>
  </si>
  <si>
    <t>Исключен   11.10.2019</t>
  </si>
  <si>
    <t>ООО "Техэкспертпром"</t>
  </si>
  <si>
    <t>Исключен 03.12.2021</t>
  </si>
  <si>
    <t>ООО "СК "Юнипром"</t>
  </si>
  <si>
    <t>ООО "АКМИГРАН"</t>
  </si>
  <si>
    <t>ООО "Отряд подводно-технических работ"</t>
  </si>
  <si>
    <t>ООО "Орион-Энерго"</t>
  </si>
  <si>
    <t>ООО "СММ-Электро"</t>
  </si>
  <si>
    <t>ООО "РС-Строй"</t>
  </si>
  <si>
    <t>ООО "СТРОЙКОМФОРТ"</t>
  </si>
  <si>
    <t>16</t>
  </si>
  <si>
    <t>1037811077897</t>
  </si>
  <si>
    <t>ООО "Интегра-Строй"</t>
  </si>
  <si>
    <t>ООО "АСКВИТ"</t>
  </si>
  <si>
    <t>ООО "ТеплоГазСтрой"</t>
  </si>
  <si>
    <t>Исключен  
02.07.2019</t>
  </si>
  <si>
    <t>ООО "РСУ"</t>
  </si>
  <si>
    <t>ООО "СУБ-Строй"</t>
  </si>
  <si>
    <t>ООО "СК НЕВА"</t>
  </si>
  <si>
    <t>ООО "УК АРТ-Глас"</t>
  </si>
  <si>
    <t>ООО "Стройкомфорт"</t>
  </si>
  <si>
    <t>ООО "СК "Норд"</t>
  </si>
  <si>
    <t>Исключен 30.09.2021</t>
  </si>
  <si>
    <t>АО "НИК"</t>
  </si>
  <si>
    <t>ООО "Премиум"</t>
  </si>
  <si>
    <t>ушла, деньги остались</t>
  </si>
  <si>
    <t>ООО "СК "АртСтиль"</t>
  </si>
  <si>
    <t>Исключен  22.10.2020</t>
  </si>
  <si>
    <t>ООО Альтернатива</t>
  </si>
  <si>
    <t>САМПО</t>
  </si>
  <si>
    <t>ООО "РСК "АВРОРА"</t>
  </si>
  <si>
    <t>ООО "Трест "Промстроймонтаж-71"</t>
  </si>
  <si>
    <t>13</t>
  </si>
  <si>
    <t>1057810813235</t>
  </si>
  <si>
    <t>ООО КРЕАЛИТ</t>
  </si>
  <si>
    <t>ИТОГО</t>
  </si>
  <si>
    <t>итого</t>
  </si>
  <si>
    <t>данные НОССТРОЯ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</si>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</sst>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0"/>
      <color rgb="FF00B05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5" fillId="0" borderId="0"/>
    <xf numFmtId="0" fontId="12" fillId="0" borderId="0"/>
    <xf numFmtId="0" fontId="12" fillId="0" borderId="0"/>
  </cellStyleXfs>
  <cellXfs count="127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/>
    <xf numFmtId="4" fontId="0" fillId="0" borderId="0" xfId="0" applyNumberFormat="1" applyAlignment="1">
      <alignment horizontal="left" vertical="top"/>
    </xf>
    <xf numFmtId="0" fontId="4" fillId="0" borderId="0" xfId="0" applyFont="1"/>
    <xf numFmtId="0" fontId="2" fillId="0" borderId="0" xfId="0" applyFont="1" applyAlignment="1">
      <alignment horizontal="left" vertical="top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left" vertical="top"/>
    </xf>
    <xf numFmtId="4" fontId="2" fillId="0" borderId="2" xfId="0" applyNumberFormat="1" applyFont="1" applyBorder="1" applyAlignment="1">
      <alignment horizontal="left" vertical="top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14" fontId="7" fillId="0" borderId="3" xfId="1" applyNumberFormat="1" applyFont="1" applyBorder="1" applyAlignment="1">
      <alignment horizontal="left" vertical="top" wrapText="1"/>
    </xf>
    <xf numFmtId="0" fontId="8" fillId="0" borderId="3" xfId="1" applyFont="1" applyBorder="1" applyAlignment="1">
      <alignment horizontal="left" vertical="top"/>
    </xf>
    <xf numFmtId="0" fontId="7" fillId="0" borderId="3" xfId="1" applyFont="1" applyBorder="1" applyAlignment="1">
      <alignment horizontal="left" vertical="top" wrapText="1"/>
    </xf>
    <xf numFmtId="1" fontId="9" fillId="0" borderId="3" xfId="1" applyNumberFormat="1" applyFont="1" applyBorder="1" applyAlignment="1">
      <alignment horizontal="left" vertical="top" wrapText="1"/>
    </xf>
    <xf numFmtId="4" fontId="0" fillId="0" borderId="3" xfId="0" applyNumberFormat="1" applyBorder="1" applyAlignment="1">
      <alignment horizontal="left" vertical="top"/>
    </xf>
    <xf numFmtId="4" fontId="0" fillId="0" borderId="2" xfId="0" applyNumberFormat="1" applyBorder="1" applyAlignment="1">
      <alignment horizontal="left" vertical="top"/>
    </xf>
    <xf numFmtId="4" fontId="0" fillId="0" borderId="1" xfId="0" applyNumberFormat="1" applyBorder="1" applyAlignment="1">
      <alignment horizontal="left" vertical="top"/>
    </xf>
    <xf numFmtId="14" fontId="7" fillId="0" borderId="1" xfId="1" applyNumberFormat="1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/>
    </xf>
    <xf numFmtId="4" fontId="0" fillId="2" borderId="1" xfId="0" applyNumberFormat="1" applyFill="1" applyBorder="1" applyAlignment="1">
      <alignment horizontal="left" vertical="top"/>
    </xf>
    <xf numFmtId="4" fontId="0" fillId="2" borderId="0" xfId="0" applyNumberFormat="1" applyFill="1" applyAlignment="1">
      <alignment horizontal="left" vertical="top"/>
    </xf>
    <xf numFmtId="1" fontId="9" fillId="2" borderId="3" xfId="1" applyNumberFormat="1" applyFont="1" applyFill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left" vertical="top"/>
    </xf>
    <xf numFmtId="4" fontId="1" fillId="2" borderId="1" xfId="0" applyNumberFormat="1" applyFont="1" applyFill="1" applyBorder="1" applyAlignment="1">
      <alignment horizontal="left" vertical="top"/>
    </xf>
    <xf numFmtId="4" fontId="1" fillId="2" borderId="0" xfId="0" applyNumberFormat="1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7" fillId="0" borderId="5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4" fontId="0" fillId="3" borderId="1" xfId="0" applyNumberFormat="1" applyFill="1" applyBorder="1" applyAlignment="1">
      <alignment horizontal="left" vertical="top"/>
    </xf>
    <xf numFmtId="4" fontId="0" fillId="3" borderId="0" xfId="0" applyNumberFormat="1" applyFill="1" applyAlignment="1">
      <alignment horizontal="left" vertical="top"/>
    </xf>
    <xf numFmtId="0" fontId="0" fillId="0" borderId="0" xfId="0" applyAlignment="1">
      <alignment horizontal="left" vertical="center" wrapText="1"/>
    </xf>
    <xf numFmtId="4" fontId="11" fillId="0" borderId="7" xfId="0" applyNumberFormat="1" applyFont="1" applyBorder="1" applyAlignment="1">
      <alignment horizontal="left" vertical="top"/>
    </xf>
    <xf numFmtId="4" fontId="11" fillId="0" borderId="1" xfId="0" applyNumberFormat="1" applyFont="1" applyBorder="1" applyAlignment="1">
      <alignment horizontal="left" vertical="top"/>
    </xf>
    <xf numFmtId="4" fontId="11" fillId="0" borderId="2" xfId="0" applyNumberFormat="1" applyFont="1" applyBorder="1" applyAlignment="1">
      <alignment horizontal="left" vertical="top"/>
    </xf>
    <xf numFmtId="3" fontId="11" fillId="0" borderId="2" xfId="0" applyNumberFormat="1" applyFont="1" applyBorder="1" applyAlignment="1">
      <alignment horizontal="left" vertical="top"/>
    </xf>
    <xf numFmtId="0" fontId="7" fillId="0" borderId="0" xfId="1" applyFont="1" applyAlignment="1">
      <alignment horizontal="left" vertical="top" wrapText="1"/>
    </xf>
    <xf numFmtId="1" fontId="9" fillId="3" borderId="3" xfId="1" applyNumberFormat="1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center" wrapText="1"/>
    </xf>
    <xf numFmtId="0" fontId="13" fillId="0" borderId="8" xfId="2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right" vertical="top" wrapText="1"/>
    </xf>
    <xf numFmtId="4" fontId="0" fillId="0" borderId="3" xfId="0" applyNumberFormat="1" applyBorder="1" applyAlignment="1">
      <alignment horizontal="right" vertical="top"/>
    </xf>
    <xf numFmtId="0" fontId="11" fillId="0" borderId="7" xfId="0" applyFont="1" applyBorder="1" applyAlignment="1">
      <alignment horizontal="right" vertical="top"/>
    </xf>
    <xf numFmtId="4" fontId="14" fillId="0" borderId="1" xfId="0" applyNumberFormat="1" applyFont="1" applyBorder="1" applyAlignment="1">
      <alignment horizontal="right" vertical="top"/>
    </xf>
    <xf numFmtId="1" fontId="15" fillId="0" borderId="3" xfId="1" applyNumberFormat="1" applyFont="1" applyBorder="1" applyAlignment="1">
      <alignment horizontal="left" vertical="top" wrapText="1"/>
    </xf>
    <xf numFmtId="4" fontId="10" fillId="0" borderId="2" xfId="0" applyNumberFormat="1" applyFont="1" applyBorder="1" applyAlignment="1">
      <alignment horizontal="right" vertical="top"/>
    </xf>
    <xf numFmtId="4" fontId="16" fillId="0" borderId="1" xfId="0" applyNumberFormat="1" applyFont="1" applyBorder="1" applyAlignment="1">
      <alignment horizontal="right" vertical="top"/>
    </xf>
    <xf numFmtId="0" fontId="13" fillId="0" borderId="7" xfId="0" applyFont="1" applyBorder="1" applyAlignment="1">
      <alignment horizontal="right" vertical="top"/>
    </xf>
    <xf numFmtId="0" fontId="13" fillId="0" borderId="9" xfId="0" applyFont="1" applyBorder="1" applyAlignment="1">
      <alignment horizontal="right" vertical="top"/>
    </xf>
    <xf numFmtId="0" fontId="11" fillId="0" borderId="9" xfId="0" applyFont="1" applyBorder="1" applyAlignment="1">
      <alignment horizontal="right" vertical="top"/>
    </xf>
    <xf numFmtId="1" fontId="15" fillId="2" borderId="3" xfId="1" applyNumberFormat="1" applyFont="1" applyFill="1" applyBorder="1" applyAlignment="1">
      <alignment horizontal="left" vertical="top" wrapText="1"/>
    </xf>
    <xf numFmtId="4" fontId="10" fillId="0" borderId="2" xfId="0" applyNumberFormat="1" applyFont="1" applyBorder="1" applyAlignment="1">
      <alignment horizontal="left" vertical="top"/>
    </xf>
    <xf numFmtId="14" fontId="7" fillId="0" borderId="0" xfId="1" applyNumberFormat="1" applyFont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14" fontId="7" fillId="0" borderId="4" xfId="1" applyNumberFormat="1" applyFont="1" applyBorder="1" applyAlignment="1">
      <alignment horizontal="left" vertical="top" wrapText="1"/>
    </xf>
    <xf numFmtId="4" fontId="14" fillId="0" borderId="1" xfId="3" applyNumberFormat="1" applyFont="1" applyBorder="1" applyAlignment="1">
      <alignment horizontal="right" vertical="top"/>
    </xf>
    <xf numFmtId="0" fontId="11" fillId="0" borderId="9" xfId="0" applyFont="1" applyBorder="1" applyAlignment="1">
      <alignment horizontal="left" vertical="top"/>
    </xf>
    <xf numFmtId="4" fontId="14" fillId="0" borderId="1" xfId="2" applyNumberFormat="1" applyFont="1" applyBorder="1" applyAlignment="1">
      <alignment horizontal="right" vertical="top"/>
    </xf>
    <xf numFmtId="1" fontId="15" fillId="3" borderId="3" xfId="1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top"/>
    </xf>
    <xf numFmtId="4" fontId="1" fillId="0" borderId="0" xfId="0" applyNumberFormat="1" applyFont="1" applyAlignment="1">
      <alignment horizontal="left" vertical="top"/>
    </xf>
    <xf numFmtId="4" fontId="11" fillId="0" borderId="1" xfId="0" applyNumberFormat="1" applyFont="1" applyBorder="1" applyAlignment="1">
      <alignment horizontal="right" vertical="top"/>
    </xf>
    <xf numFmtId="0" fontId="13" fillId="0" borderId="8" xfId="2" applyFont="1" applyBorder="1" applyAlignment="1">
      <alignment horizontal="left" vertical="top"/>
    </xf>
    <xf numFmtId="0" fontId="15" fillId="0" borderId="1" xfId="1" applyFont="1" applyBorder="1" applyAlignment="1">
      <alignment horizontal="left" vertical="top" wrapText="1"/>
    </xf>
    <xf numFmtId="14" fontId="15" fillId="0" borderId="1" xfId="1" applyNumberFormat="1" applyFont="1" applyBorder="1" applyAlignment="1">
      <alignment horizontal="left" vertical="top" wrapText="1"/>
    </xf>
    <xf numFmtId="0" fontId="15" fillId="0" borderId="4" xfId="1" applyFont="1" applyBorder="1" applyAlignment="1">
      <alignment horizontal="center" vertical="top" wrapText="1"/>
    </xf>
    <xf numFmtId="0" fontId="15" fillId="0" borderId="3" xfId="1" applyFont="1" applyBorder="1" applyAlignment="1">
      <alignment horizontal="right" vertical="top" wrapText="1"/>
    </xf>
    <xf numFmtId="4" fontId="1" fillId="0" borderId="3" xfId="0" applyNumberFormat="1" applyFont="1" applyBorder="1" applyAlignment="1">
      <alignment horizontal="right" vertical="top"/>
    </xf>
    <xf numFmtId="0" fontId="17" fillId="0" borderId="9" xfId="0" applyFont="1" applyBorder="1" applyAlignment="1">
      <alignment horizontal="right" vertical="top"/>
    </xf>
    <xf numFmtId="0" fontId="11" fillId="0" borderId="10" xfId="0" applyFont="1" applyBorder="1" applyAlignment="1">
      <alignment horizontal="right" vertical="top"/>
    </xf>
    <xf numFmtId="1" fontId="15" fillId="4" borderId="3" xfId="1" applyNumberFormat="1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/>
    </xf>
    <xf numFmtId="4" fontId="13" fillId="0" borderId="1" xfId="0" applyNumberFormat="1" applyFont="1" applyBorder="1" applyAlignment="1">
      <alignment horizontal="left" vertical="top"/>
    </xf>
    <xf numFmtId="3" fontId="14" fillId="0" borderId="1" xfId="2" applyNumberFormat="1" applyFont="1" applyBorder="1" applyAlignment="1">
      <alignment horizontal="right" vertical="top"/>
    </xf>
    <xf numFmtId="4" fontId="0" fillId="0" borderId="11" xfId="0" applyNumberFormat="1" applyBorder="1" applyAlignment="1">
      <alignment horizontal="right" vertical="top"/>
    </xf>
    <xf numFmtId="1" fontId="15" fillId="5" borderId="3" xfId="1" applyNumberFormat="1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left" vertical="top"/>
    </xf>
    <xf numFmtId="4" fontId="1" fillId="3" borderId="0" xfId="0" applyNumberFormat="1" applyFont="1" applyFill="1" applyAlignment="1">
      <alignment horizontal="left" vertical="top"/>
    </xf>
    <xf numFmtId="4" fontId="14" fillId="0" borderId="8" xfId="0" applyNumberFormat="1" applyFont="1" applyBorder="1" applyAlignment="1">
      <alignment horizontal="right" vertical="top"/>
    </xf>
    <xf numFmtId="0" fontId="11" fillId="5" borderId="9" xfId="0" applyFont="1" applyFill="1" applyBorder="1" applyAlignment="1">
      <alignment horizontal="left" vertical="top"/>
    </xf>
    <xf numFmtId="4" fontId="11" fillId="5" borderId="1" xfId="0" applyNumberFormat="1" applyFont="1" applyFill="1" applyBorder="1" applyAlignment="1">
      <alignment horizontal="left" vertical="top"/>
    </xf>
    <xf numFmtId="0" fontId="0" fillId="5" borderId="0" xfId="0" applyFill="1" applyAlignment="1">
      <alignment horizontal="left" vertical="center" wrapText="1"/>
    </xf>
    <xf numFmtId="0" fontId="1" fillId="5" borderId="0" xfId="0" applyFont="1" applyFill="1" applyAlignment="1">
      <alignment horizontal="left" vertical="top"/>
    </xf>
    <xf numFmtId="0" fontId="7" fillId="0" borderId="12" xfId="1" applyFont="1" applyBorder="1" applyAlignment="1">
      <alignment horizontal="left" vertical="top" wrapText="1"/>
    </xf>
    <xf numFmtId="1" fontId="9" fillId="6" borderId="3" xfId="1" applyNumberFormat="1" applyFont="1" applyFill="1" applyBorder="1" applyAlignment="1">
      <alignment horizontal="left" vertical="top" wrapText="1"/>
    </xf>
    <xf numFmtId="4" fontId="13" fillId="0" borderId="9" xfId="0" applyNumberFormat="1" applyFont="1" applyBorder="1" applyAlignment="1">
      <alignment horizontal="left" vertical="top"/>
    </xf>
    <xf numFmtId="4" fontId="10" fillId="6" borderId="1" xfId="0" applyNumberFormat="1" applyFont="1" applyFill="1" applyBorder="1" applyAlignment="1">
      <alignment horizontal="left" vertical="top"/>
    </xf>
    <xf numFmtId="4" fontId="0" fillId="6" borderId="0" xfId="0" applyNumberFormat="1" applyFill="1" applyAlignment="1">
      <alignment horizontal="left" vertical="top"/>
    </xf>
    <xf numFmtId="0" fontId="7" fillId="0" borderId="1" xfId="1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left" vertical="top"/>
    </xf>
    <xf numFmtId="3" fontId="13" fillId="0" borderId="2" xfId="0" applyNumberFormat="1" applyFont="1" applyBorder="1" applyAlignment="1">
      <alignment horizontal="left" vertical="top"/>
    </xf>
    <xf numFmtId="4" fontId="13" fillId="0" borderId="2" xfId="0" applyNumberFormat="1" applyFont="1" applyBorder="1" applyAlignment="1">
      <alignment horizontal="left" vertical="top"/>
    </xf>
    <xf numFmtId="4" fontId="11" fillId="0" borderId="13" xfId="0" applyNumberFormat="1" applyFont="1" applyBorder="1" applyAlignment="1">
      <alignment horizontal="left" vertical="top"/>
    </xf>
    <xf numFmtId="4" fontId="11" fillId="0" borderId="14" xfId="0" applyNumberFormat="1" applyFont="1" applyBorder="1" applyAlignment="1">
      <alignment horizontal="left" vertical="top"/>
    </xf>
    <xf numFmtId="3" fontId="11" fillId="0" borderId="13" xfId="0" applyNumberFormat="1" applyFont="1" applyBorder="1" applyAlignment="1">
      <alignment horizontal="left" vertical="top"/>
    </xf>
    <xf numFmtId="4" fontId="11" fillId="0" borderId="9" xfId="0" applyNumberFormat="1" applyFont="1" applyBorder="1" applyAlignment="1">
      <alignment horizontal="left" vertical="top"/>
    </xf>
    <xf numFmtId="0" fontId="10" fillId="0" borderId="0" xfId="0" applyFont="1"/>
    <xf numFmtId="4" fontId="10" fillId="2" borderId="1" xfId="0" applyNumberFormat="1" applyFont="1" applyFill="1" applyBorder="1" applyAlignment="1">
      <alignment horizontal="left" vertical="top"/>
    </xf>
    <xf numFmtId="3" fontId="11" fillId="0" borderId="2" xfId="0" applyNumberFormat="1" applyFont="1" applyBorder="1" applyAlignment="1">
      <alignment horizontal="right" vertical="top"/>
    </xf>
    <xf numFmtId="1" fontId="9" fillId="4" borderId="3" xfId="1" applyNumberFormat="1" applyFont="1" applyFill="1" applyBorder="1" applyAlignment="1">
      <alignment horizontal="left" vertical="top" wrapText="1"/>
    </xf>
    <xf numFmtId="4" fontId="14" fillId="0" borderId="15" xfId="0" applyNumberFormat="1" applyFont="1" applyBorder="1" applyAlignment="1">
      <alignment horizontal="right" vertical="top"/>
    </xf>
    <xf numFmtId="1" fontId="7" fillId="2" borderId="3" xfId="1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1" fontId="2" fillId="0" borderId="3" xfId="0" applyNumberFormat="1" applyFont="1" applyBorder="1" applyAlignment="1">
      <alignment horizontal="left" vertical="top"/>
    </xf>
    <xf numFmtId="4" fontId="18" fillId="0" borderId="1" xfId="0" applyNumberFormat="1" applyFont="1" applyBorder="1"/>
    <xf numFmtId="4" fontId="0" fillId="0" borderId="0" xfId="0" applyNumberFormat="1" applyAlignment="1">
      <alignment horizontal="left" vertical="center" wrapText="1"/>
    </xf>
    <xf numFmtId="4" fontId="17" fillId="0" borderId="1" xfId="0" applyNumberFormat="1" applyFont="1" applyBorder="1" applyAlignment="1">
      <alignment vertical="top"/>
    </xf>
    <xf numFmtId="4" fontId="17" fillId="0" borderId="0" xfId="0" applyNumberFormat="1" applyFont="1" applyAlignment="1">
      <alignment vertical="top"/>
    </xf>
    <xf numFmtId="4" fontId="11" fillId="0" borderId="0" xfId="0" applyNumberFormat="1" applyFont="1"/>
  </cellXfs>
  <cellStyles count="4">
    <cellStyle name="Обычный" xfId="0" builtinId="0"/>
    <cellStyle name="Обычный 2" xfId="2" xr:uid="{6B5FA2EB-F614-4CDA-81F0-778E9986C7C2}"/>
    <cellStyle name="Обычный 3" xfId="3" xr:uid="{5C136AD4-2EEA-45E1-94DE-73AF9A8745A5}"/>
    <cellStyle name="Обычный_Лист1" xfId="1" xr:uid="{E6A53D62-80D4-47BD-8E29-A42FB042AC12}"/>
  </cellStyles>
  <dxfs count="1">
    <dxf>
      <fill>
        <patternFill patternType="solid">
          <fgColor rgb="FF00B050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1381125</xdr:colOff>
      <xdr:row>5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BBFE9B-3D88-4027-8884-B788EF5B6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0"/>
          <a:ext cx="1381125" cy="1181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F99E9-7D31-47F5-AEEC-E32BBEB98997}">
  <sheetPr filterMode="1"/>
  <dimension ref="A1:T437"/>
  <sheetViews>
    <sheetView tabSelected="1" topLeftCell="A225" zoomScaleNormal="100" zoomScaleSheetLayoutView="90" workbookViewId="0">
      <selection activeCell="Y48" sqref="Y48"/>
    </sheetView>
  </sheetViews>
  <sheetFormatPr defaultRowHeight="30" customHeight="1" x14ac:dyDescent="0.25"/>
  <cols>
    <col min="1" max="1" width="6.7109375" style="1" customWidth="1"/>
    <col min="2" max="2" width="27.42578125" style="1" customWidth="1"/>
    <col min="3" max="3" width="18.5703125" style="1" hidden="1" customWidth="1"/>
    <col min="4" max="4" width="21.85546875" style="1" customWidth="1"/>
    <col min="5" max="5" width="9.85546875" style="1" customWidth="1"/>
    <col min="6" max="6" width="22.28515625" style="1" hidden="1" customWidth="1"/>
    <col min="7" max="7" width="17" style="1" hidden="1" customWidth="1"/>
    <col min="8" max="8" width="16.42578125" style="1" hidden="1" customWidth="1"/>
    <col min="9" max="9" width="18.140625" style="1" customWidth="1"/>
    <col min="10" max="10" width="15.85546875" style="1" hidden="1" customWidth="1"/>
    <col min="11" max="11" width="13" style="1" hidden="1" customWidth="1"/>
    <col min="12" max="12" width="17.5703125" style="3" customWidth="1"/>
    <col min="13" max="13" width="18.140625" style="1" customWidth="1"/>
    <col min="14" max="14" width="17.28515625" style="3" customWidth="1"/>
    <col min="15" max="15" width="13.42578125" style="1" hidden="1" customWidth="1"/>
    <col min="16" max="16" width="12.42578125" style="1" hidden="1" customWidth="1"/>
    <col min="17" max="17" width="7.5703125" style="1" hidden="1" customWidth="1"/>
    <col min="18" max="18" width="5.140625" style="1" hidden="1" customWidth="1"/>
    <col min="19" max="19" width="34.42578125" style="1" hidden="1" customWidth="1"/>
    <col min="20" max="256" width="9.140625" style="1"/>
    <col min="257" max="257" width="6.7109375" style="1" customWidth="1"/>
    <col min="258" max="258" width="27.42578125" style="1" customWidth="1"/>
    <col min="259" max="259" width="0" style="1" hidden="1" customWidth="1"/>
    <col min="260" max="260" width="21.85546875" style="1" customWidth="1"/>
    <col min="261" max="261" width="9.85546875" style="1" customWidth="1"/>
    <col min="262" max="264" width="0" style="1" hidden="1" customWidth="1"/>
    <col min="265" max="265" width="18.140625" style="1" customWidth="1"/>
    <col min="266" max="267" width="0" style="1" hidden="1" customWidth="1"/>
    <col min="268" max="268" width="17.5703125" style="1" customWidth="1"/>
    <col min="269" max="269" width="18.140625" style="1" customWidth="1"/>
    <col min="270" max="270" width="17.28515625" style="1" customWidth="1"/>
    <col min="271" max="275" width="0" style="1" hidden="1" customWidth="1"/>
    <col min="276" max="512" width="9.140625" style="1"/>
    <col min="513" max="513" width="6.7109375" style="1" customWidth="1"/>
    <col min="514" max="514" width="27.42578125" style="1" customWidth="1"/>
    <col min="515" max="515" width="0" style="1" hidden="1" customWidth="1"/>
    <col min="516" max="516" width="21.85546875" style="1" customWidth="1"/>
    <col min="517" max="517" width="9.85546875" style="1" customWidth="1"/>
    <col min="518" max="520" width="0" style="1" hidden="1" customWidth="1"/>
    <col min="521" max="521" width="18.140625" style="1" customWidth="1"/>
    <col min="522" max="523" width="0" style="1" hidden="1" customWidth="1"/>
    <col min="524" max="524" width="17.5703125" style="1" customWidth="1"/>
    <col min="525" max="525" width="18.140625" style="1" customWidth="1"/>
    <col min="526" max="526" width="17.28515625" style="1" customWidth="1"/>
    <col min="527" max="531" width="0" style="1" hidden="1" customWidth="1"/>
    <col min="532" max="768" width="9.140625" style="1"/>
    <col min="769" max="769" width="6.7109375" style="1" customWidth="1"/>
    <col min="770" max="770" width="27.42578125" style="1" customWidth="1"/>
    <col min="771" max="771" width="0" style="1" hidden="1" customWidth="1"/>
    <col min="772" max="772" width="21.85546875" style="1" customWidth="1"/>
    <col min="773" max="773" width="9.85546875" style="1" customWidth="1"/>
    <col min="774" max="776" width="0" style="1" hidden="1" customWidth="1"/>
    <col min="777" max="777" width="18.140625" style="1" customWidth="1"/>
    <col min="778" max="779" width="0" style="1" hidden="1" customWidth="1"/>
    <col min="780" max="780" width="17.5703125" style="1" customWidth="1"/>
    <col min="781" max="781" width="18.140625" style="1" customWidth="1"/>
    <col min="782" max="782" width="17.28515625" style="1" customWidth="1"/>
    <col min="783" max="787" width="0" style="1" hidden="1" customWidth="1"/>
    <col min="788" max="1024" width="9.140625" style="1"/>
    <col min="1025" max="1025" width="6.7109375" style="1" customWidth="1"/>
    <col min="1026" max="1026" width="27.42578125" style="1" customWidth="1"/>
    <col min="1027" max="1027" width="0" style="1" hidden="1" customWidth="1"/>
    <col min="1028" max="1028" width="21.85546875" style="1" customWidth="1"/>
    <col min="1029" max="1029" width="9.85546875" style="1" customWidth="1"/>
    <col min="1030" max="1032" width="0" style="1" hidden="1" customWidth="1"/>
    <col min="1033" max="1033" width="18.140625" style="1" customWidth="1"/>
    <col min="1034" max="1035" width="0" style="1" hidden="1" customWidth="1"/>
    <col min="1036" max="1036" width="17.5703125" style="1" customWidth="1"/>
    <col min="1037" max="1037" width="18.140625" style="1" customWidth="1"/>
    <col min="1038" max="1038" width="17.28515625" style="1" customWidth="1"/>
    <col min="1039" max="1043" width="0" style="1" hidden="1" customWidth="1"/>
    <col min="1044" max="1280" width="9.140625" style="1"/>
    <col min="1281" max="1281" width="6.7109375" style="1" customWidth="1"/>
    <col min="1282" max="1282" width="27.42578125" style="1" customWidth="1"/>
    <col min="1283" max="1283" width="0" style="1" hidden="1" customWidth="1"/>
    <col min="1284" max="1284" width="21.85546875" style="1" customWidth="1"/>
    <col min="1285" max="1285" width="9.85546875" style="1" customWidth="1"/>
    <col min="1286" max="1288" width="0" style="1" hidden="1" customWidth="1"/>
    <col min="1289" max="1289" width="18.140625" style="1" customWidth="1"/>
    <col min="1290" max="1291" width="0" style="1" hidden="1" customWidth="1"/>
    <col min="1292" max="1292" width="17.5703125" style="1" customWidth="1"/>
    <col min="1293" max="1293" width="18.140625" style="1" customWidth="1"/>
    <col min="1294" max="1294" width="17.28515625" style="1" customWidth="1"/>
    <col min="1295" max="1299" width="0" style="1" hidden="1" customWidth="1"/>
    <col min="1300" max="1536" width="9.140625" style="1"/>
    <col min="1537" max="1537" width="6.7109375" style="1" customWidth="1"/>
    <col min="1538" max="1538" width="27.42578125" style="1" customWidth="1"/>
    <col min="1539" max="1539" width="0" style="1" hidden="1" customWidth="1"/>
    <col min="1540" max="1540" width="21.85546875" style="1" customWidth="1"/>
    <col min="1541" max="1541" width="9.85546875" style="1" customWidth="1"/>
    <col min="1542" max="1544" width="0" style="1" hidden="1" customWidth="1"/>
    <col min="1545" max="1545" width="18.140625" style="1" customWidth="1"/>
    <col min="1546" max="1547" width="0" style="1" hidden="1" customWidth="1"/>
    <col min="1548" max="1548" width="17.5703125" style="1" customWidth="1"/>
    <col min="1549" max="1549" width="18.140625" style="1" customWidth="1"/>
    <col min="1550" max="1550" width="17.28515625" style="1" customWidth="1"/>
    <col min="1551" max="1555" width="0" style="1" hidden="1" customWidth="1"/>
    <col min="1556" max="1792" width="9.140625" style="1"/>
    <col min="1793" max="1793" width="6.7109375" style="1" customWidth="1"/>
    <col min="1794" max="1794" width="27.42578125" style="1" customWidth="1"/>
    <col min="1795" max="1795" width="0" style="1" hidden="1" customWidth="1"/>
    <col min="1796" max="1796" width="21.85546875" style="1" customWidth="1"/>
    <col min="1797" max="1797" width="9.85546875" style="1" customWidth="1"/>
    <col min="1798" max="1800" width="0" style="1" hidden="1" customWidth="1"/>
    <col min="1801" max="1801" width="18.140625" style="1" customWidth="1"/>
    <col min="1802" max="1803" width="0" style="1" hidden="1" customWidth="1"/>
    <col min="1804" max="1804" width="17.5703125" style="1" customWidth="1"/>
    <col min="1805" max="1805" width="18.140625" style="1" customWidth="1"/>
    <col min="1806" max="1806" width="17.28515625" style="1" customWidth="1"/>
    <col min="1807" max="1811" width="0" style="1" hidden="1" customWidth="1"/>
    <col min="1812" max="2048" width="9.140625" style="1"/>
    <col min="2049" max="2049" width="6.7109375" style="1" customWidth="1"/>
    <col min="2050" max="2050" width="27.42578125" style="1" customWidth="1"/>
    <col min="2051" max="2051" width="0" style="1" hidden="1" customWidth="1"/>
    <col min="2052" max="2052" width="21.85546875" style="1" customWidth="1"/>
    <col min="2053" max="2053" width="9.85546875" style="1" customWidth="1"/>
    <col min="2054" max="2056" width="0" style="1" hidden="1" customWidth="1"/>
    <col min="2057" max="2057" width="18.140625" style="1" customWidth="1"/>
    <col min="2058" max="2059" width="0" style="1" hidden="1" customWidth="1"/>
    <col min="2060" max="2060" width="17.5703125" style="1" customWidth="1"/>
    <col min="2061" max="2061" width="18.140625" style="1" customWidth="1"/>
    <col min="2062" max="2062" width="17.28515625" style="1" customWidth="1"/>
    <col min="2063" max="2067" width="0" style="1" hidden="1" customWidth="1"/>
    <col min="2068" max="2304" width="9.140625" style="1"/>
    <col min="2305" max="2305" width="6.7109375" style="1" customWidth="1"/>
    <col min="2306" max="2306" width="27.42578125" style="1" customWidth="1"/>
    <col min="2307" max="2307" width="0" style="1" hidden="1" customWidth="1"/>
    <col min="2308" max="2308" width="21.85546875" style="1" customWidth="1"/>
    <col min="2309" max="2309" width="9.85546875" style="1" customWidth="1"/>
    <col min="2310" max="2312" width="0" style="1" hidden="1" customWidth="1"/>
    <col min="2313" max="2313" width="18.140625" style="1" customWidth="1"/>
    <col min="2314" max="2315" width="0" style="1" hidden="1" customWidth="1"/>
    <col min="2316" max="2316" width="17.5703125" style="1" customWidth="1"/>
    <col min="2317" max="2317" width="18.140625" style="1" customWidth="1"/>
    <col min="2318" max="2318" width="17.28515625" style="1" customWidth="1"/>
    <col min="2319" max="2323" width="0" style="1" hidden="1" customWidth="1"/>
    <col min="2324" max="2560" width="9.140625" style="1"/>
    <col min="2561" max="2561" width="6.7109375" style="1" customWidth="1"/>
    <col min="2562" max="2562" width="27.42578125" style="1" customWidth="1"/>
    <col min="2563" max="2563" width="0" style="1" hidden="1" customWidth="1"/>
    <col min="2564" max="2564" width="21.85546875" style="1" customWidth="1"/>
    <col min="2565" max="2565" width="9.85546875" style="1" customWidth="1"/>
    <col min="2566" max="2568" width="0" style="1" hidden="1" customWidth="1"/>
    <col min="2569" max="2569" width="18.140625" style="1" customWidth="1"/>
    <col min="2570" max="2571" width="0" style="1" hidden="1" customWidth="1"/>
    <col min="2572" max="2572" width="17.5703125" style="1" customWidth="1"/>
    <col min="2573" max="2573" width="18.140625" style="1" customWidth="1"/>
    <col min="2574" max="2574" width="17.28515625" style="1" customWidth="1"/>
    <col min="2575" max="2579" width="0" style="1" hidden="1" customWidth="1"/>
    <col min="2580" max="2816" width="9.140625" style="1"/>
    <col min="2817" max="2817" width="6.7109375" style="1" customWidth="1"/>
    <col min="2818" max="2818" width="27.42578125" style="1" customWidth="1"/>
    <col min="2819" max="2819" width="0" style="1" hidden="1" customWidth="1"/>
    <col min="2820" max="2820" width="21.85546875" style="1" customWidth="1"/>
    <col min="2821" max="2821" width="9.85546875" style="1" customWidth="1"/>
    <col min="2822" max="2824" width="0" style="1" hidden="1" customWidth="1"/>
    <col min="2825" max="2825" width="18.140625" style="1" customWidth="1"/>
    <col min="2826" max="2827" width="0" style="1" hidden="1" customWidth="1"/>
    <col min="2828" max="2828" width="17.5703125" style="1" customWidth="1"/>
    <col min="2829" max="2829" width="18.140625" style="1" customWidth="1"/>
    <col min="2830" max="2830" width="17.28515625" style="1" customWidth="1"/>
    <col min="2831" max="2835" width="0" style="1" hidden="1" customWidth="1"/>
    <col min="2836" max="3072" width="9.140625" style="1"/>
    <col min="3073" max="3073" width="6.7109375" style="1" customWidth="1"/>
    <col min="3074" max="3074" width="27.42578125" style="1" customWidth="1"/>
    <col min="3075" max="3075" width="0" style="1" hidden="1" customWidth="1"/>
    <col min="3076" max="3076" width="21.85546875" style="1" customWidth="1"/>
    <col min="3077" max="3077" width="9.85546875" style="1" customWidth="1"/>
    <col min="3078" max="3080" width="0" style="1" hidden="1" customWidth="1"/>
    <col min="3081" max="3081" width="18.140625" style="1" customWidth="1"/>
    <col min="3082" max="3083" width="0" style="1" hidden="1" customWidth="1"/>
    <col min="3084" max="3084" width="17.5703125" style="1" customWidth="1"/>
    <col min="3085" max="3085" width="18.140625" style="1" customWidth="1"/>
    <col min="3086" max="3086" width="17.28515625" style="1" customWidth="1"/>
    <col min="3087" max="3091" width="0" style="1" hidden="1" customWidth="1"/>
    <col min="3092" max="3328" width="9.140625" style="1"/>
    <col min="3329" max="3329" width="6.7109375" style="1" customWidth="1"/>
    <col min="3330" max="3330" width="27.42578125" style="1" customWidth="1"/>
    <col min="3331" max="3331" width="0" style="1" hidden="1" customWidth="1"/>
    <col min="3332" max="3332" width="21.85546875" style="1" customWidth="1"/>
    <col min="3333" max="3333" width="9.85546875" style="1" customWidth="1"/>
    <col min="3334" max="3336" width="0" style="1" hidden="1" customWidth="1"/>
    <col min="3337" max="3337" width="18.140625" style="1" customWidth="1"/>
    <col min="3338" max="3339" width="0" style="1" hidden="1" customWidth="1"/>
    <col min="3340" max="3340" width="17.5703125" style="1" customWidth="1"/>
    <col min="3341" max="3341" width="18.140625" style="1" customWidth="1"/>
    <col min="3342" max="3342" width="17.28515625" style="1" customWidth="1"/>
    <col min="3343" max="3347" width="0" style="1" hidden="1" customWidth="1"/>
    <col min="3348" max="3584" width="9.140625" style="1"/>
    <col min="3585" max="3585" width="6.7109375" style="1" customWidth="1"/>
    <col min="3586" max="3586" width="27.42578125" style="1" customWidth="1"/>
    <col min="3587" max="3587" width="0" style="1" hidden="1" customWidth="1"/>
    <col min="3588" max="3588" width="21.85546875" style="1" customWidth="1"/>
    <col min="3589" max="3589" width="9.85546875" style="1" customWidth="1"/>
    <col min="3590" max="3592" width="0" style="1" hidden="1" customWidth="1"/>
    <col min="3593" max="3593" width="18.140625" style="1" customWidth="1"/>
    <col min="3594" max="3595" width="0" style="1" hidden="1" customWidth="1"/>
    <col min="3596" max="3596" width="17.5703125" style="1" customWidth="1"/>
    <col min="3597" max="3597" width="18.140625" style="1" customWidth="1"/>
    <col min="3598" max="3598" width="17.28515625" style="1" customWidth="1"/>
    <col min="3599" max="3603" width="0" style="1" hidden="1" customWidth="1"/>
    <col min="3604" max="3840" width="9.140625" style="1"/>
    <col min="3841" max="3841" width="6.7109375" style="1" customWidth="1"/>
    <col min="3842" max="3842" width="27.42578125" style="1" customWidth="1"/>
    <col min="3843" max="3843" width="0" style="1" hidden="1" customWidth="1"/>
    <col min="3844" max="3844" width="21.85546875" style="1" customWidth="1"/>
    <col min="3845" max="3845" width="9.85546875" style="1" customWidth="1"/>
    <col min="3846" max="3848" width="0" style="1" hidden="1" customWidth="1"/>
    <col min="3849" max="3849" width="18.140625" style="1" customWidth="1"/>
    <col min="3850" max="3851" width="0" style="1" hidden="1" customWidth="1"/>
    <col min="3852" max="3852" width="17.5703125" style="1" customWidth="1"/>
    <col min="3853" max="3853" width="18.140625" style="1" customWidth="1"/>
    <col min="3854" max="3854" width="17.28515625" style="1" customWidth="1"/>
    <col min="3855" max="3859" width="0" style="1" hidden="1" customWidth="1"/>
    <col min="3860" max="4096" width="9.140625" style="1"/>
    <col min="4097" max="4097" width="6.7109375" style="1" customWidth="1"/>
    <col min="4098" max="4098" width="27.42578125" style="1" customWidth="1"/>
    <col min="4099" max="4099" width="0" style="1" hidden="1" customWidth="1"/>
    <col min="4100" max="4100" width="21.85546875" style="1" customWidth="1"/>
    <col min="4101" max="4101" width="9.85546875" style="1" customWidth="1"/>
    <col min="4102" max="4104" width="0" style="1" hidden="1" customWidth="1"/>
    <col min="4105" max="4105" width="18.140625" style="1" customWidth="1"/>
    <col min="4106" max="4107" width="0" style="1" hidden="1" customWidth="1"/>
    <col min="4108" max="4108" width="17.5703125" style="1" customWidth="1"/>
    <col min="4109" max="4109" width="18.140625" style="1" customWidth="1"/>
    <col min="4110" max="4110" width="17.28515625" style="1" customWidth="1"/>
    <col min="4111" max="4115" width="0" style="1" hidden="1" customWidth="1"/>
    <col min="4116" max="4352" width="9.140625" style="1"/>
    <col min="4353" max="4353" width="6.7109375" style="1" customWidth="1"/>
    <col min="4354" max="4354" width="27.42578125" style="1" customWidth="1"/>
    <col min="4355" max="4355" width="0" style="1" hidden="1" customWidth="1"/>
    <col min="4356" max="4356" width="21.85546875" style="1" customWidth="1"/>
    <col min="4357" max="4357" width="9.85546875" style="1" customWidth="1"/>
    <col min="4358" max="4360" width="0" style="1" hidden="1" customWidth="1"/>
    <col min="4361" max="4361" width="18.140625" style="1" customWidth="1"/>
    <col min="4362" max="4363" width="0" style="1" hidden="1" customWidth="1"/>
    <col min="4364" max="4364" width="17.5703125" style="1" customWidth="1"/>
    <col min="4365" max="4365" width="18.140625" style="1" customWidth="1"/>
    <col min="4366" max="4366" width="17.28515625" style="1" customWidth="1"/>
    <col min="4367" max="4371" width="0" style="1" hidden="1" customWidth="1"/>
    <col min="4372" max="4608" width="9.140625" style="1"/>
    <col min="4609" max="4609" width="6.7109375" style="1" customWidth="1"/>
    <col min="4610" max="4610" width="27.42578125" style="1" customWidth="1"/>
    <col min="4611" max="4611" width="0" style="1" hidden="1" customWidth="1"/>
    <col min="4612" max="4612" width="21.85546875" style="1" customWidth="1"/>
    <col min="4613" max="4613" width="9.85546875" style="1" customWidth="1"/>
    <col min="4614" max="4616" width="0" style="1" hidden="1" customWidth="1"/>
    <col min="4617" max="4617" width="18.140625" style="1" customWidth="1"/>
    <col min="4618" max="4619" width="0" style="1" hidden="1" customWidth="1"/>
    <col min="4620" max="4620" width="17.5703125" style="1" customWidth="1"/>
    <col min="4621" max="4621" width="18.140625" style="1" customWidth="1"/>
    <col min="4622" max="4622" width="17.28515625" style="1" customWidth="1"/>
    <col min="4623" max="4627" width="0" style="1" hidden="1" customWidth="1"/>
    <col min="4628" max="4864" width="9.140625" style="1"/>
    <col min="4865" max="4865" width="6.7109375" style="1" customWidth="1"/>
    <col min="4866" max="4866" width="27.42578125" style="1" customWidth="1"/>
    <col min="4867" max="4867" width="0" style="1" hidden="1" customWidth="1"/>
    <col min="4868" max="4868" width="21.85546875" style="1" customWidth="1"/>
    <col min="4869" max="4869" width="9.85546875" style="1" customWidth="1"/>
    <col min="4870" max="4872" width="0" style="1" hidden="1" customWidth="1"/>
    <col min="4873" max="4873" width="18.140625" style="1" customWidth="1"/>
    <col min="4874" max="4875" width="0" style="1" hidden="1" customWidth="1"/>
    <col min="4876" max="4876" width="17.5703125" style="1" customWidth="1"/>
    <col min="4877" max="4877" width="18.140625" style="1" customWidth="1"/>
    <col min="4878" max="4878" width="17.28515625" style="1" customWidth="1"/>
    <col min="4879" max="4883" width="0" style="1" hidden="1" customWidth="1"/>
    <col min="4884" max="5120" width="9.140625" style="1"/>
    <col min="5121" max="5121" width="6.7109375" style="1" customWidth="1"/>
    <col min="5122" max="5122" width="27.42578125" style="1" customWidth="1"/>
    <col min="5123" max="5123" width="0" style="1" hidden="1" customWidth="1"/>
    <col min="5124" max="5124" width="21.85546875" style="1" customWidth="1"/>
    <col min="5125" max="5125" width="9.85546875" style="1" customWidth="1"/>
    <col min="5126" max="5128" width="0" style="1" hidden="1" customWidth="1"/>
    <col min="5129" max="5129" width="18.140625" style="1" customWidth="1"/>
    <col min="5130" max="5131" width="0" style="1" hidden="1" customWidth="1"/>
    <col min="5132" max="5132" width="17.5703125" style="1" customWidth="1"/>
    <col min="5133" max="5133" width="18.140625" style="1" customWidth="1"/>
    <col min="5134" max="5134" width="17.28515625" style="1" customWidth="1"/>
    <col min="5135" max="5139" width="0" style="1" hidden="1" customWidth="1"/>
    <col min="5140" max="5376" width="9.140625" style="1"/>
    <col min="5377" max="5377" width="6.7109375" style="1" customWidth="1"/>
    <col min="5378" max="5378" width="27.42578125" style="1" customWidth="1"/>
    <col min="5379" max="5379" width="0" style="1" hidden="1" customWidth="1"/>
    <col min="5380" max="5380" width="21.85546875" style="1" customWidth="1"/>
    <col min="5381" max="5381" width="9.85546875" style="1" customWidth="1"/>
    <col min="5382" max="5384" width="0" style="1" hidden="1" customWidth="1"/>
    <col min="5385" max="5385" width="18.140625" style="1" customWidth="1"/>
    <col min="5386" max="5387" width="0" style="1" hidden="1" customWidth="1"/>
    <col min="5388" max="5388" width="17.5703125" style="1" customWidth="1"/>
    <col min="5389" max="5389" width="18.140625" style="1" customWidth="1"/>
    <col min="5390" max="5390" width="17.28515625" style="1" customWidth="1"/>
    <col min="5391" max="5395" width="0" style="1" hidden="1" customWidth="1"/>
    <col min="5396" max="5632" width="9.140625" style="1"/>
    <col min="5633" max="5633" width="6.7109375" style="1" customWidth="1"/>
    <col min="5634" max="5634" width="27.42578125" style="1" customWidth="1"/>
    <col min="5635" max="5635" width="0" style="1" hidden="1" customWidth="1"/>
    <col min="5636" max="5636" width="21.85546875" style="1" customWidth="1"/>
    <col min="5637" max="5637" width="9.85546875" style="1" customWidth="1"/>
    <col min="5638" max="5640" width="0" style="1" hidden="1" customWidth="1"/>
    <col min="5641" max="5641" width="18.140625" style="1" customWidth="1"/>
    <col min="5642" max="5643" width="0" style="1" hidden="1" customWidth="1"/>
    <col min="5644" max="5644" width="17.5703125" style="1" customWidth="1"/>
    <col min="5645" max="5645" width="18.140625" style="1" customWidth="1"/>
    <col min="5646" max="5646" width="17.28515625" style="1" customWidth="1"/>
    <col min="5647" max="5651" width="0" style="1" hidden="1" customWidth="1"/>
    <col min="5652" max="5888" width="9.140625" style="1"/>
    <col min="5889" max="5889" width="6.7109375" style="1" customWidth="1"/>
    <col min="5890" max="5890" width="27.42578125" style="1" customWidth="1"/>
    <col min="5891" max="5891" width="0" style="1" hidden="1" customWidth="1"/>
    <col min="5892" max="5892" width="21.85546875" style="1" customWidth="1"/>
    <col min="5893" max="5893" width="9.85546875" style="1" customWidth="1"/>
    <col min="5894" max="5896" width="0" style="1" hidden="1" customWidth="1"/>
    <col min="5897" max="5897" width="18.140625" style="1" customWidth="1"/>
    <col min="5898" max="5899" width="0" style="1" hidden="1" customWidth="1"/>
    <col min="5900" max="5900" width="17.5703125" style="1" customWidth="1"/>
    <col min="5901" max="5901" width="18.140625" style="1" customWidth="1"/>
    <col min="5902" max="5902" width="17.28515625" style="1" customWidth="1"/>
    <col min="5903" max="5907" width="0" style="1" hidden="1" customWidth="1"/>
    <col min="5908" max="6144" width="9.140625" style="1"/>
    <col min="6145" max="6145" width="6.7109375" style="1" customWidth="1"/>
    <col min="6146" max="6146" width="27.42578125" style="1" customWidth="1"/>
    <col min="6147" max="6147" width="0" style="1" hidden="1" customWidth="1"/>
    <col min="6148" max="6148" width="21.85546875" style="1" customWidth="1"/>
    <col min="6149" max="6149" width="9.85546875" style="1" customWidth="1"/>
    <col min="6150" max="6152" width="0" style="1" hidden="1" customWidth="1"/>
    <col min="6153" max="6153" width="18.140625" style="1" customWidth="1"/>
    <col min="6154" max="6155" width="0" style="1" hidden="1" customWidth="1"/>
    <col min="6156" max="6156" width="17.5703125" style="1" customWidth="1"/>
    <col min="6157" max="6157" width="18.140625" style="1" customWidth="1"/>
    <col min="6158" max="6158" width="17.28515625" style="1" customWidth="1"/>
    <col min="6159" max="6163" width="0" style="1" hidden="1" customWidth="1"/>
    <col min="6164" max="6400" width="9.140625" style="1"/>
    <col min="6401" max="6401" width="6.7109375" style="1" customWidth="1"/>
    <col min="6402" max="6402" width="27.42578125" style="1" customWidth="1"/>
    <col min="6403" max="6403" width="0" style="1" hidden="1" customWidth="1"/>
    <col min="6404" max="6404" width="21.85546875" style="1" customWidth="1"/>
    <col min="6405" max="6405" width="9.85546875" style="1" customWidth="1"/>
    <col min="6406" max="6408" width="0" style="1" hidden="1" customWidth="1"/>
    <col min="6409" max="6409" width="18.140625" style="1" customWidth="1"/>
    <col min="6410" max="6411" width="0" style="1" hidden="1" customWidth="1"/>
    <col min="6412" max="6412" width="17.5703125" style="1" customWidth="1"/>
    <col min="6413" max="6413" width="18.140625" style="1" customWidth="1"/>
    <col min="6414" max="6414" width="17.28515625" style="1" customWidth="1"/>
    <col min="6415" max="6419" width="0" style="1" hidden="1" customWidth="1"/>
    <col min="6420" max="6656" width="9.140625" style="1"/>
    <col min="6657" max="6657" width="6.7109375" style="1" customWidth="1"/>
    <col min="6658" max="6658" width="27.42578125" style="1" customWidth="1"/>
    <col min="6659" max="6659" width="0" style="1" hidden="1" customWidth="1"/>
    <col min="6660" max="6660" width="21.85546875" style="1" customWidth="1"/>
    <col min="6661" max="6661" width="9.85546875" style="1" customWidth="1"/>
    <col min="6662" max="6664" width="0" style="1" hidden="1" customWidth="1"/>
    <col min="6665" max="6665" width="18.140625" style="1" customWidth="1"/>
    <col min="6666" max="6667" width="0" style="1" hidden="1" customWidth="1"/>
    <col min="6668" max="6668" width="17.5703125" style="1" customWidth="1"/>
    <col min="6669" max="6669" width="18.140625" style="1" customWidth="1"/>
    <col min="6670" max="6670" width="17.28515625" style="1" customWidth="1"/>
    <col min="6671" max="6675" width="0" style="1" hidden="1" customWidth="1"/>
    <col min="6676" max="6912" width="9.140625" style="1"/>
    <col min="6913" max="6913" width="6.7109375" style="1" customWidth="1"/>
    <col min="6914" max="6914" width="27.42578125" style="1" customWidth="1"/>
    <col min="6915" max="6915" width="0" style="1" hidden="1" customWidth="1"/>
    <col min="6916" max="6916" width="21.85546875" style="1" customWidth="1"/>
    <col min="6917" max="6917" width="9.85546875" style="1" customWidth="1"/>
    <col min="6918" max="6920" width="0" style="1" hidden="1" customWidth="1"/>
    <col min="6921" max="6921" width="18.140625" style="1" customWidth="1"/>
    <col min="6922" max="6923" width="0" style="1" hidden="1" customWidth="1"/>
    <col min="6924" max="6924" width="17.5703125" style="1" customWidth="1"/>
    <col min="6925" max="6925" width="18.140625" style="1" customWidth="1"/>
    <col min="6926" max="6926" width="17.28515625" style="1" customWidth="1"/>
    <col min="6927" max="6931" width="0" style="1" hidden="1" customWidth="1"/>
    <col min="6932" max="7168" width="9.140625" style="1"/>
    <col min="7169" max="7169" width="6.7109375" style="1" customWidth="1"/>
    <col min="7170" max="7170" width="27.42578125" style="1" customWidth="1"/>
    <col min="7171" max="7171" width="0" style="1" hidden="1" customWidth="1"/>
    <col min="7172" max="7172" width="21.85546875" style="1" customWidth="1"/>
    <col min="7173" max="7173" width="9.85546875" style="1" customWidth="1"/>
    <col min="7174" max="7176" width="0" style="1" hidden="1" customWidth="1"/>
    <col min="7177" max="7177" width="18.140625" style="1" customWidth="1"/>
    <col min="7178" max="7179" width="0" style="1" hidden="1" customWidth="1"/>
    <col min="7180" max="7180" width="17.5703125" style="1" customWidth="1"/>
    <col min="7181" max="7181" width="18.140625" style="1" customWidth="1"/>
    <col min="7182" max="7182" width="17.28515625" style="1" customWidth="1"/>
    <col min="7183" max="7187" width="0" style="1" hidden="1" customWidth="1"/>
    <col min="7188" max="7424" width="9.140625" style="1"/>
    <col min="7425" max="7425" width="6.7109375" style="1" customWidth="1"/>
    <col min="7426" max="7426" width="27.42578125" style="1" customWidth="1"/>
    <col min="7427" max="7427" width="0" style="1" hidden="1" customWidth="1"/>
    <col min="7428" max="7428" width="21.85546875" style="1" customWidth="1"/>
    <col min="7429" max="7429" width="9.85546875" style="1" customWidth="1"/>
    <col min="7430" max="7432" width="0" style="1" hidden="1" customWidth="1"/>
    <col min="7433" max="7433" width="18.140625" style="1" customWidth="1"/>
    <col min="7434" max="7435" width="0" style="1" hidden="1" customWidth="1"/>
    <col min="7436" max="7436" width="17.5703125" style="1" customWidth="1"/>
    <col min="7437" max="7437" width="18.140625" style="1" customWidth="1"/>
    <col min="7438" max="7438" width="17.28515625" style="1" customWidth="1"/>
    <col min="7439" max="7443" width="0" style="1" hidden="1" customWidth="1"/>
    <col min="7444" max="7680" width="9.140625" style="1"/>
    <col min="7681" max="7681" width="6.7109375" style="1" customWidth="1"/>
    <col min="7682" max="7682" width="27.42578125" style="1" customWidth="1"/>
    <col min="7683" max="7683" width="0" style="1" hidden="1" customWidth="1"/>
    <col min="7684" max="7684" width="21.85546875" style="1" customWidth="1"/>
    <col min="7685" max="7685" width="9.85546875" style="1" customWidth="1"/>
    <col min="7686" max="7688" width="0" style="1" hidden="1" customWidth="1"/>
    <col min="7689" max="7689" width="18.140625" style="1" customWidth="1"/>
    <col min="7690" max="7691" width="0" style="1" hidden="1" customWidth="1"/>
    <col min="7692" max="7692" width="17.5703125" style="1" customWidth="1"/>
    <col min="7693" max="7693" width="18.140625" style="1" customWidth="1"/>
    <col min="7694" max="7694" width="17.28515625" style="1" customWidth="1"/>
    <col min="7695" max="7699" width="0" style="1" hidden="1" customWidth="1"/>
    <col min="7700" max="7936" width="9.140625" style="1"/>
    <col min="7937" max="7937" width="6.7109375" style="1" customWidth="1"/>
    <col min="7938" max="7938" width="27.42578125" style="1" customWidth="1"/>
    <col min="7939" max="7939" width="0" style="1" hidden="1" customWidth="1"/>
    <col min="7940" max="7940" width="21.85546875" style="1" customWidth="1"/>
    <col min="7941" max="7941" width="9.85546875" style="1" customWidth="1"/>
    <col min="7942" max="7944" width="0" style="1" hidden="1" customWidth="1"/>
    <col min="7945" max="7945" width="18.140625" style="1" customWidth="1"/>
    <col min="7946" max="7947" width="0" style="1" hidden="1" customWidth="1"/>
    <col min="7948" max="7948" width="17.5703125" style="1" customWidth="1"/>
    <col min="7949" max="7949" width="18.140625" style="1" customWidth="1"/>
    <col min="7950" max="7950" width="17.28515625" style="1" customWidth="1"/>
    <col min="7951" max="7955" width="0" style="1" hidden="1" customWidth="1"/>
    <col min="7956" max="8192" width="9.140625" style="1"/>
    <col min="8193" max="8193" width="6.7109375" style="1" customWidth="1"/>
    <col min="8194" max="8194" width="27.42578125" style="1" customWidth="1"/>
    <col min="8195" max="8195" width="0" style="1" hidden="1" customWidth="1"/>
    <col min="8196" max="8196" width="21.85546875" style="1" customWidth="1"/>
    <col min="8197" max="8197" width="9.85546875" style="1" customWidth="1"/>
    <col min="8198" max="8200" width="0" style="1" hidden="1" customWidth="1"/>
    <col min="8201" max="8201" width="18.140625" style="1" customWidth="1"/>
    <col min="8202" max="8203" width="0" style="1" hidden="1" customWidth="1"/>
    <col min="8204" max="8204" width="17.5703125" style="1" customWidth="1"/>
    <col min="8205" max="8205" width="18.140625" style="1" customWidth="1"/>
    <col min="8206" max="8206" width="17.28515625" style="1" customWidth="1"/>
    <col min="8207" max="8211" width="0" style="1" hidden="1" customWidth="1"/>
    <col min="8212" max="8448" width="9.140625" style="1"/>
    <col min="8449" max="8449" width="6.7109375" style="1" customWidth="1"/>
    <col min="8450" max="8450" width="27.42578125" style="1" customWidth="1"/>
    <col min="8451" max="8451" width="0" style="1" hidden="1" customWidth="1"/>
    <col min="8452" max="8452" width="21.85546875" style="1" customWidth="1"/>
    <col min="8453" max="8453" width="9.85546875" style="1" customWidth="1"/>
    <col min="8454" max="8456" width="0" style="1" hidden="1" customWidth="1"/>
    <col min="8457" max="8457" width="18.140625" style="1" customWidth="1"/>
    <col min="8458" max="8459" width="0" style="1" hidden="1" customWidth="1"/>
    <col min="8460" max="8460" width="17.5703125" style="1" customWidth="1"/>
    <col min="8461" max="8461" width="18.140625" style="1" customWidth="1"/>
    <col min="8462" max="8462" width="17.28515625" style="1" customWidth="1"/>
    <col min="8463" max="8467" width="0" style="1" hidden="1" customWidth="1"/>
    <col min="8468" max="8704" width="9.140625" style="1"/>
    <col min="8705" max="8705" width="6.7109375" style="1" customWidth="1"/>
    <col min="8706" max="8706" width="27.42578125" style="1" customWidth="1"/>
    <col min="8707" max="8707" width="0" style="1" hidden="1" customWidth="1"/>
    <col min="8708" max="8708" width="21.85546875" style="1" customWidth="1"/>
    <col min="8709" max="8709" width="9.85546875" style="1" customWidth="1"/>
    <col min="8710" max="8712" width="0" style="1" hidden="1" customWidth="1"/>
    <col min="8713" max="8713" width="18.140625" style="1" customWidth="1"/>
    <col min="8714" max="8715" width="0" style="1" hidden="1" customWidth="1"/>
    <col min="8716" max="8716" width="17.5703125" style="1" customWidth="1"/>
    <col min="8717" max="8717" width="18.140625" style="1" customWidth="1"/>
    <col min="8718" max="8718" width="17.28515625" style="1" customWidth="1"/>
    <col min="8719" max="8723" width="0" style="1" hidden="1" customWidth="1"/>
    <col min="8724" max="8960" width="9.140625" style="1"/>
    <col min="8961" max="8961" width="6.7109375" style="1" customWidth="1"/>
    <col min="8962" max="8962" width="27.42578125" style="1" customWidth="1"/>
    <col min="8963" max="8963" width="0" style="1" hidden="1" customWidth="1"/>
    <col min="8964" max="8964" width="21.85546875" style="1" customWidth="1"/>
    <col min="8965" max="8965" width="9.85546875" style="1" customWidth="1"/>
    <col min="8966" max="8968" width="0" style="1" hidden="1" customWidth="1"/>
    <col min="8969" max="8969" width="18.140625" style="1" customWidth="1"/>
    <col min="8970" max="8971" width="0" style="1" hidden="1" customWidth="1"/>
    <col min="8972" max="8972" width="17.5703125" style="1" customWidth="1"/>
    <col min="8973" max="8973" width="18.140625" style="1" customWidth="1"/>
    <col min="8974" max="8974" width="17.28515625" style="1" customWidth="1"/>
    <col min="8975" max="8979" width="0" style="1" hidden="1" customWidth="1"/>
    <col min="8980" max="9216" width="9.140625" style="1"/>
    <col min="9217" max="9217" width="6.7109375" style="1" customWidth="1"/>
    <col min="9218" max="9218" width="27.42578125" style="1" customWidth="1"/>
    <col min="9219" max="9219" width="0" style="1" hidden="1" customWidth="1"/>
    <col min="9220" max="9220" width="21.85546875" style="1" customWidth="1"/>
    <col min="9221" max="9221" width="9.85546875" style="1" customWidth="1"/>
    <col min="9222" max="9224" width="0" style="1" hidden="1" customWidth="1"/>
    <col min="9225" max="9225" width="18.140625" style="1" customWidth="1"/>
    <col min="9226" max="9227" width="0" style="1" hidden="1" customWidth="1"/>
    <col min="9228" max="9228" width="17.5703125" style="1" customWidth="1"/>
    <col min="9229" max="9229" width="18.140625" style="1" customWidth="1"/>
    <col min="9230" max="9230" width="17.28515625" style="1" customWidth="1"/>
    <col min="9231" max="9235" width="0" style="1" hidden="1" customWidth="1"/>
    <col min="9236" max="9472" width="9.140625" style="1"/>
    <col min="9473" max="9473" width="6.7109375" style="1" customWidth="1"/>
    <col min="9474" max="9474" width="27.42578125" style="1" customWidth="1"/>
    <col min="9475" max="9475" width="0" style="1" hidden="1" customWidth="1"/>
    <col min="9476" max="9476" width="21.85546875" style="1" customWidth="1"/>
    <col min="9477" max="9477" width="9.85546875" style="1" customWidth="1"/>
    <col min="9478" max="9480" width="0" style="1" hidden="1" customWidth="1"/>
    <col min="9481" max="9481" width="18.140625" style="1" customWidth="1"/>
    <col min="9482" max="9483" width="0" style="1" hidden="1" customWidth="1"/>
    <col min="9484" max="9484" width="17.5703125" style="1" customWidth="1"/>
    <col min="9485" max="9485" width="18.140625" style="1" customWidth="1"/>
    <col min="9486" max="9486" width="17.28515625" style="1" customWidth="1"/>
    <col min="9487" max="9491" width="0" style="1" hidden="1" customWidth="1"/>
    <col min="9492" max="9728" width="9.140625" style="1"/>
    <col min="9729" max="9729" width="6.7109375" style="1" customWidth="1"/>
    <col min="9730" max="9730" width="27.42578125" style="1" customWidth="1"/>
    <col min="9731" max="9731" width="0" style="1" hidden="1" customWidth="1"/>
    <col min="9732" max="9732" width="21.85546875" style="1" customWidth="1"/>
    <col min="9733" max="9733" width="9.85546875" style="1" customWidth="1"/>
    <col min="9734" max="9736" width="0" style="1" hidden="1" customWidth="1"/>
    <col min="9737" max="9737" width="18.140625" style="1" customWidth="1"/>
    <col min="9738" max="9739" width="0" style="1" hidden="1" customWidth="1"/>
    <col min="9740" max="9740" width="17.5703125" style="1" customWidth="1"/>
    <col min="9741" max="9741" width="18.140625" style="1" customWidth="1"/>
    <col min="9742" max="9742" width="17.28515625" style="1" customWidth="1"/>
    <col min="9743" max="9747" width="0" style="1" hidden="1" customWidth="1"/>
    <col min="9748" max="9984" width="9.140625" style="1"/>
    <col min="9985" max="9985" width="6.7109375" style="1" customWidth="1"/>
    <col min="9986" max="9986" width="27.42578125" style="1" customWidth="1"/>
    <col min="9987" max="9987" width="0" style="1" hidden="1" customWidth="1"/>
    <col min="9988" max="9988" width="21.85546875" style="1" customWidth="1"/>
    <col min="9989" max="9989" width="9.85546875" style="1" customWidth="1"/>
    <col min="9990" max="9992" width="0" style="1" hidden="1" customWidth="1"/>
    <col min="9993" max="9993" width="18.140625" style="1" customWidth="1"/>
    <col min="9994" max="9995" width="0" style="1" hidden="1" customWidth="1"/>
    <col min="9996" max="9996" width="17.5703125" style="1" customWidth="1"/>
    <col min="9997" max="9997" width="18.140625" style="1" customWidth="1"/>
    <col min="9998" max="9998" width="17.28515625" style="1" customWidth="1"/>
    <col min="9999" max="10003" width="0" style="1" hidden="1" customWidth="1"/>
    <col min="10004" max="10240" width="9.140625" style="1"/>
    <col min="10241" max="10241" width="6.7109375" style="1" customWidth="1"/>
    <col min="10242" max="10242" width="27.42578125" style="1" customWidth="1"/>
    <col min="10243" max="10243" width="0" style="1" hidden="1" customWidth="1"/>
    <col min="10244" max="10244" width="21.85546875" style="1" customWidth="1"/>
    <col min="10245" max="10245" width="9.85546875" style="1" customWidth="1"/>
    <col min="10246" max="10248" width="0" style="1" hidden="1" customWidth="1"/>
    <col min="10249" max="10249" width="18.140625" style="1" customWidth="1"/>
    <col min="10250" max="10251" width="0" style="1" hidden="1" customWidth="1"/>
    <col min="10252" max="10252" width="17.5703125" style="1" customWidth="1"/>
    <col min="10253" max="10253" width="18.140625" style="1" customWidth="1"/>
    <col min="10254" max="10254" width="17.28515625" style="1" customWidth="1"/>
    <col min="10255" max="10259" width="0" style="1" hidden="1" customWidth="1"/>
    <col min="10260" max="10496" width="9.140625" style="1"/>
    <col min="10497" max="10497" width="6.7109375" style="1" customWidth="1"/>
    <col min="10498" max="10498" width="27.42578125" style="1" customWidth="1"/>
    <col min="10499" max="10499" width="0" style="1" hidden="1" customWidth="1"/>
    <col min="10500" max="10500" width="21.85546875" style="1" customWidth="1"/>
    <col min="10501" max="10501" width="9.85546875" style="1" customWidth="1"/>
    <col min="10502" max="10504" width="0" style="1" hidden="1" customWidth="1"/>
    <col min="10505" max="10505" width="18.140625" style="1" customWidth="1"/>
    <col min="10506" max="10507" width="0" style="1" hidden="1" customWidth="1"/>
    <col min="10508" max="10508" width="17.5703125" style="1" customWidth="1"/>
    <col min="10509" max="10509" width="18.140625" style="1" customWidth="1"/>
    <col min="10510" max="10510" width="17.28515625" style="1" customWidth="1"/>
    <col min="10511" max="10515" width="0" style="1" hidden="1" customWidth="1"/>
    <col min="10516" max="10752" width="9.140625" style="1"/>
    <col min="10753" max="10753" width="6.7109375" style="1" customWidth="1"/>
    <col min="10754" max="10754" width="27.42578125" style="1" customWidth="1"/>
    <col min="10755" max="10755" width="0" style="1" hidden="1" customWidth="1"/>
    <col min="10756" max="10756" width="21.85546875" style="1" customWidth="1"/>
    <col min="10757" max="10757" width="9.85546875" style="1" customWidth="1"/>
    <col min="10758" max="10760" width="0" style="1" hidden="1" customWidth="1"/>
    <col min="10761" max="10761" width="18.140625" style="1" customWidth="1"/>
    <col min="10762" max="10763" width="0" style="1" hidden="1" customWidth="1"/>
    <col min="10764" max="10764" width="17.5703125" style="1" customWidth="1"/>
    <col min="10765" max="10765" width="18.140625" style="1" customWidth="1"/>
    <col min="10766" max="10766" width="17.28515625" style="1" customWidth="1"/>
    <col min="10767" max="10771" width="0" style="1" hidden="1" customWidth="1"/>
    <col min="10772" max="11008" width="9.140625" style="1"/>
    <col min="11009" max="11009" width="6.7109375" style="1" customWidth="1"/>
    <col min="11010" max="11010" width="27.42578125" style="1" customWidth="1"/>
    <col min="11011" max="11011" width="0" style="1" hidden="1" customWidth="1"/>
    <col min="11012" max="11012" width="21.85546875" style="1" customWidth="1"/>
    <col min="11013" max="11013" width="9.85546875" style="1" customWidth="1"/>
    <col min="11014" max="11016" width="0" style="1" hidden="1" customWidth="1"/>
    <col min="11017" max="11017" width="18.140625" style="1" customWidth="1"/>
    <col min="11018" max="11019" width="0" style="1" hidden="1" customWidth="1"/>
    <col min="11020" max="11020" width="17.5703125" style="1" customWidth="1"/>
    <col min="11021" max="11021" width="18.140625" style="1" customWidth="1"/>
    <col min="11022" max="11022" width="17.28515625" style="1" customWidth="1"/>
    <col min="11023" max="11027" width="0" style="1" hidden="1" customWidth="1"/>
    <col min="11028" max="11264" width="9.140625" style="1"/>
    <col min="11265" max="11265" width="6.7109375" style="1" customWidth="1"/>
    <col min="11266" max="11266" width="27.42578125" style="1" customWidth="1"/>
    <col min="11267" max="11267" width="0" style="1" hidden="1" customWidth="1"/>
    <col min="11268" max="11268" width="21.85546875" style="1" customWidth="1"/>
    <col min="11269" max="11269" width="9.85546875" style="1" customWidth="1"/>
    <col min="11270" max="11272" width="0" style="1" hidden="1" customWidth="1"/>
    <col min="11273" max="11273" width="18.140625" style="1" customWidth="1"/>
    <col min="11274" max="11275" width="0" style="1" hidden="1" customWidth="1"/>
    <col min="11276" max="11276" width="17.5703125" style="1" customWidth="1"/>
    <col min="11277" max="11277" width="18.140625" style="1" customWidth="1"/>
    <col min="11278" max="11278" width="17.28515625" style="1" customWidth="1"/>
    <col min="11279" max="11283" width="0" style="1" hidden="1" customWidth="1"/>
    <col min="11284" max="11520" width="9.140625" style="1"/>
    <col min="11521" max="11521" width="6.7109375" style="1" customWidth="1"/>
    <col min="11522" max="11522" width="27.42578125" style="1" customWidth="1"/>
    <col min="11523" max="11523" width="0" style="1" hidden="1" customWidth="1"/>
    <col min="11524" max="11524" width="21.85546875" style="1" customWidth="1"/>
    <col min="11525" max="11525" width="9.85546875" style="1" customWidth="1"/>
    <col min="11526" max="11528" width="0" style="1" hidden="1" customWidth="1"/>
    <col min="11529" max="11529" width="18.140625" style="1" customWidth="1"/>
    <col min="11530" max="11531" width="0" style="1" hidden="1" customWidth="1"/>
    <col min="11532" max="11532" width="17.5703125" style="1" customWidth="1"/>
    <col min="11533" max="11533" width="18.140625" style="1" customWidth="1"/>
    <col min="11534" max="11534" width="17.28515625" style="1" customWidth="1"/>
    <col min="11535" max="11539" width="0" style="1" hidden="1" customWidth="1"/>
    <col min="11540" max="11776" width="9.140625" style="1"/>
    <col min="11777" max="11777" width="6.7109375" style="1" customWidth="1"/>
    <col min="11778" max="11778" width="27.42578125" style="1" customWidth="1"/>
    <col min="11779" max="11779" width="0" style="1" hidden="1" customWidth="1"/>
    <col min="11780" max="11780" width="21.85546875" style="1" customWidth="1"/>
    <col min="11781" max="11781" width="9.85546875" style="1" customWidth="1"/>
    <col min="11782" max="11784" width="0" style="1" hidden="1" customWidth="1"/>
    <col min="11785" max="11785" width="18.140625" style="1" customWidth="1"/>
    <col min="11786" max="11787" width="0" style="1" hidden="1" customWidth="1"/>
    <col min="11788" max="11788" width="17.5703125" style="1" customWidth="1"/>
    <col min="11789" max="11789" width="18.140625" style="1" customWidth="1"/>
    <col min="11790" max="11790" width="17.28515625" style="1" customWidth="1"/>
    <col min="11791" max="11795" width="0" style="1" hidden="1" customWidth="1"/>
    <col min="11796" max="12032" width="9.140625" style="1"/>
    <col min="12033" max="12033" width="6.7109375" style="1" customWidth="1"/>
    <col min="12034" max="12034" width="27.42578125" style="1" customWidth="1"/>
    <col min="12035" max="12035" width="0" style="1" hidden="1" customWidth="1"/>
    <col min="12036" max="12036" width="21.85546875" style="1" customWidth="1"/>
    <col min="12037" max="12037" width="9.85546875" style="1" customWidth="1"/>
    <col min="12038" max="12040" width="0" style="1" hidden="1" customWidth="1"/>
    <col min="12041" max="12041" width="18.140625" style="1" customWidth="1"/>
    <col min="12042" max="12043" width="0" style="1" hidden="1" customWidth="1"/>
    <col min="12044" max="12044" width="17.5703125" style="1" customWidth="1"/>
    <col min="12045" max="12045" width="18.140625" style="1" customWidth="1"/>
    <col min="12046" max="12046" width="17.28515625" style="1" customWidth="1"/>
    <col min="12047" max="12051" width="0" style="1" hidden="1" customWidth="1"/>
    <col min="12052" max="12288" width="9.140625" style="1"/>
    <col min="12289" max="12289" width="6.7109375" style="1" customWidth="1"/>
    <col min="12290" max="12290" width="27.42578125" style="1" customWidth="1"/>
    <col min="12291" max="12291" width="0" style="1" hidden="1" customWidth="1"/>
    <col min="12292" max="12292" width="21.85546875" style="1" customWidth="1"/>
    <col min="12293" max="12293" width="9.85546875" style="1" customWidth="1"/>
    <col min="12294" max="12296" width="0" style="1" hidden="1" customWidth="1"/>
    <col min="12297" max="12297" width="18.140625" style="1" customWidth="1"/>
    <col min="12298" max="12299" width="0" style="1" hidden="1" customWidth="1"/>
    <col min="12300" max="12300" width="17.5703125" style="1" customWidth="1"/>
    <col min="12301" max="12301" width="18.140625" style="1" customWidth="1"/>
    <col min="12302" max="12302" width="17.28515625" style="1" customWidth="1"/>
    <col min="12303" max="12307" width="0" style="1" hidden="1" customWidth="1"/>
    <col min="12308" max="12544" width="9.140625" style="1"/>
    <col min="12545" max="12545" width="6.7109375" style="1" customWidth="1"/>
    <col min="12546" max="12546" width="27.42578125" style="1" customWidth="1"/>
    <col min="12547" max="12547" width="0" style="1" hidden="1" customWidth="1"/>
    <col min="12548" max="12548" width="21.85546875" style="1" customWidth="1"/>
    <col min="12549" max="12549" width="9.85546875" style="1" customWidth="1"/>
    <col min="12550" max="12552" width="0" style="1" hidden="1" customWidth="1"/>
    <col min="12553" max="12553" width="18.140625" style="1" customWidth="1"/>
    <col min="12554" max="12555" width="0" style="1" hidden="1" customWidth="1"/>
    <col min="12556" max="12556" width="17.5703125" style="1" customWidth="1"/>
    <col min="12557" max="12557" width="18.140625" style="1" customWidth="1"/>
    <col min="12558" max="12558" width="17.28515625" style="1" customWidth="1"/>
    <col min="12559" max="12563" width="0" style="1" hidden="1" customWidth="1"/>
    <col min="12564" max="12800" width="9.140625" style="1"/>
    <col min="12801" max="12801" width="6.7109375" style="1" customWidth="1"/>
    <col min="12802" max="12802" width="27.42578125" style="1" customWidth="1"/>
    <col min="12803" max="12803" width="0" style="1" hidden="1" customWidth="1"/>
    <col min="12804" max="12804" width="21.85546875" style="1" customWidth="1"/>
    <col min="12805" max="12805" width="9.85546875" style="1" customWidth="1"/>
    <col min="12806" max="12808" width="0" style="1" hidden="1" customWidth="1"/>
    <col min="12809" max="12809" width="18.140625" style="1" customWidth="1"/>
    <col min="12810" max="12811" width="0" style="1" hidden="1" customWidth="1"/>
    <col min="12812" max="12812" width="17.5703125" style="1" customWidth="1"/>
    <col min="12813" max="12813" width="18.140625" style="1" customWidth="1"/>
    <col min="12814" max="12814" width="17.28515625" style="1" customWidth="1"/>
    <col min="12815" max="12819" width="0" style="1" hidden="1" customWidth="1"/>
    <col min="12820" max="13056" width="9.140625" style="1"/>
    <col min="13057" max="13057" width="6.7109375" style="1" customWidth="1"/>
    <col min="13058" max="13058" width="27.42578125" style="1" customWidth="1"/>
    <col min="13059" max="13059" width="0" style="1" hidden="1" customWidth="1"/>
    <col min="13060" max="13060" width="21.85546875" style="1" customWidth="1"/>
    <col min="13061" max="13061" width="9.85546875" style="1" customWidth="1"/>
    <col min="13062" max="13064" width="0" style="1" hidden="1" customWidth="1"/>
    <col min="13065" max="13065" width="18.140625" style="1" customWidth="1"/>
    <col min="13066" max="13067" width="0" style="1" hidden="1" customWidth="1"/>
    <col min="13068" max="13068" width="17.5703125" style="1" customWidth="1"/>
    <col min="13069" max="13069" width="18.140625" style="1" customWidth="1"/>
    <col min="13070" max="13070" width="17.28515625" style="1" customWidth="1"/>
    <col min="13071" max="13075" width="0" style="1" hidden="1" customWidth="1"/>
    <col min="13076" max="13312" width="9.140625" style="1"/>
    <col min="13313" max="13313" width="6.7109375" style="1" customWidth="1"/>
    <col min="13314" max="13314" width="27.42578125" style="1" customWidth="1"/>
    <col min="13315" max="13315" width="0" style="1" hidden="1" customWidth="1"/>
    <col min="13316" max="13316" width="21.85546875" style="1" customWidth="1"/>
    <col min="13317" max="13317" width="9.85546875" style="1" customWidth="1"/>
    <col min="13318" max="13320" width="0" style="1" hidden="1" customWidth="1"/>
    <col min="13321" max="13321" width="18.140625" style="1" customWidth="1"/>
    <col min="13322" max="13323" width="0" style="1" hidden="1" customWidth="1"/>
    <col min="13324" max="13324" width="17.5703125" style="1" customWidth="1"/>
    <col min="13325" max="13325" width="18.140625" style="1" customWidth="1"/>
    <col min="13326" max="13326" width="17.28515625" style="1" customWidth="1"/>
    <col min="13327" max="13331" width="0" style="1" hidden="1" customWidth="1"/>
    <col min="13332" max="13568" width="9.140625" style="1"/>
    <col min="13569" max="13569" width="6.7109375" style="1" customWidth="1"/>
    <col min="13570" max="13570" width="27.42578125" style="1" customWidth="1"/>
    <col min="13571" max="13571" width="0" style="1" hidden="1" customWidth="1"/>
    <col min="13572" max="13572" width="21.85546875" style="1" customWidth="1"/>
    <col min="13573" max="13573" width="9.85546875" style="1" customWidth="1"/>
    <col min="13574" max="13576" width="0" style="1" hidden="1" customWidth="1"/>
    <col min="13577" max="13577" width="18.140625" style="1" customWidth="1"/>
    <col min="13578" max="13579" width="0" style="1" hidden="1" customWidth="1"/>
    <col min="13580" max="13580" width="17.5703125" style="1" customWidth="1"/>
    <col min="13581" max="13581" width="18.140625" style="1" customWidth="1"/>
    <col min="13582" max="13582" width="17.28515625" style="1" customWidth="1"/>
    <col min="13583" max="13587" width="0" style="1" hidden="1" customWidth="1"/>
    <col min="13588" max="13824" width="9.140625" style="1"/>
    <col min="13825" max="13825" width="6.7109375" style="1" customWidth="1"/>
    <col min="13826" max="13826" width="27.42578125" style="1" customWidth="1"/>
    <col min="13827" max="13827" width="0" style="1" hidden="1" customWidth="1"/>
    <col min="13828" max="13828" width="21.85546875" style="1" customWidth="1"/>
    <col min="13829" max="13829" width="9.85546875" style="1" customWidth="1"/>
    <col min="13830" max="13832" width="0" style="1" hidden="1" customWidth="1"/>
    <col min="13833" max="13833" width="18.140625" style="1" customWidth="1"/>
    <col min="13834" max="13835" width="0" style="1" hidden="1" customWidth="1"/>
    <col min="13836" max="13836" width="17.5703125" style="1" customWidth="1"/>
    <col min="13837" max="13837" width="18.140625" style="1" customWidth="1"/>
    <col min="13838" max="13838" width="17.28515625" style="1" customWidth="1"/>
    <col min="13839" max="13843" width="0" style="1" hidden="1" customWidth="1"/>
    <col min="13844" max="14080" width="9.140625" style="1"/>
    <col min="14081" max="14081" width="6.7109375" style="1" customWidth="1"/>
    <col min="14082" max="14082" width="27.42578125" style="1" customWidth="1"/>
    <col min="14083" max="14083" width="0" style="1" hidden="1" customWidth="1"/>
    <col min="14084" max="14084" width="21.85546875" style="1" customWidth="1"/>
    <col min="14085" max="14085" width="9.85546875" style="1" customWidth="1"/>
    <col min="14086" max="14088" width="0" style="1" hidden="1" customWidth="1"/>
    <col min="14089" max="14089" width="18.140625" style="1" customWidth="1"/>
    <col min="14090" max="14091" width="0" style="1" hidden="1" customWidth="1"/>
    <col min="14092" max="14092" width="17.5703125" style="1" customWidth="1"/>
    <col min="14093" max="14093" width="18.140625" style="1" customWidth="1"/>
    <col min="14094" max="14094" width="17.28515625" style="1" customWidth="1"/>
    <col min="14095" max="14099" width="0" style="1" hidden="1" customWidth="1"/>
    <col min="14100" max="14336" width="9.140625" style="1"/>
    <col min="14337" max="14337" width="6.7109375" style="1" customWidth="1"/>
    <col min="14338" max="14338" width="27.42578125" style="1" customWidth="1"/>
    <col min="14339" max="14339" width="0" style="1" hidden="1" customWidth="1"/>
    <col min="14340" max="14340" width="21.85546875" style="1" customWidth="1"/>
    <col min="14341" max="14341" width="9.85546875" style="1" customWidth="1"/>
    <col min="14342" max="14344" width="0" style="1" hidden="1" customWidth="1"/>
    <col min="14345" max="14345" width="18.140625" style="1" customWidth="1"/>
    <col min="14346" max="14347" width="0" style="1" hidden="1" customWidth="1"/>
    <col min="14348" max="14348" width="17.5703125" style="1" customWidth="1"/>
    <col min="14349" max="14349" width="18.140625" style="1" customWidth="1"/>
    <col min="14350" max="14350" width="17.28515625" style="1" customWidth="1"/>
    <col min="14351" max="14355" width="0" style="1" hidden="1" customWidth="1"/>
    <col min="14356" max="14592" width="9.140625" style="1"/>
    <col min="14593" max="14593" width="6.7109375" style="1" customWidth="1"/>
    <col min="14594" max="14594" width="27.42578125" style="1" customWidth="1"/>
    <col min="14595" max="14595" width="0" style="1" hidden="1" customWidth="1"/>
    <col min="14596" max="14596" width="21.85546875" style="1" customWidth="1"/>
    <col min="14597" max="14597" width="9.85546875" style="1" customWidth="1"/>
    <col min="14598" max="14600" width="0" style="1" hidden="1" customWidth="1"/>
    <col min="14601" max="14601" width="18.140625" style="1" customWidth="1"/>
    <col min="14602" max="14603" width="0" style="1" hidden="1" customWidth="1"/>
    <col min="14604" max="14604" width="17.5703125" style="1" customWidth="1"/>
    <col min="14605" max="14605" width="18.140625" style="1" customWidth="1"/>
    <col min="14606" max="14606" width="17.28515625" style="1" customWidth="1"/>
    <col min="14607" max="14611" width="0" style="1" hidden="1" customWidth="1"/>
    <col min="14612" max="14848" width="9.140625" style="1"/>
    <col min="14849" max="14849" width="6.7109375" style="1" customWidth="1"/>
    <col min="14850" max="14850" width="27.42578125" style="1" customWidth="1"/>
    <col min="14851" max="14851" width="0" style="1" hidden="1" customWidth="1"/>
    <col min="14852" max="14852" width="21.85546875" style="1" customWidth="1"/>
    <col min="14853" max="14853" width="9.85546875" style="1" customWidth="1"/>
    <col min="14854" max="14856" width="0" style="1" hidden="1" customWidth="1"/>
    <col min="14857" max="14857" width="18.140625" style="1" customWidth="1"/>
    <col min="14858" max="14859" width="0" style="1" hidden="1" customWidth="1"/>
    <col min="14860" max="14860" width="17.5703125" style="1" customWidth="1"/>
    <col min="14861" max="14861" width="18.140625" style="1" customWidth="1"/>
    <col min="14862" max="14862" width="17.28515625" style="1" customWidth="1"/>
    <col min="14863" max="14867" width="0" style="1" hidden="1" customWidth="1"/>
    <col min="14868" max="15104" width="9.140625" style="1"/>
    <col min="15105" max="15105" width="6.7109375" style="1" customWidth="1"/>
    <col min="15106" max="15106" width="27.42578125" style="1" customWidth="1"/>
    <col min="15107" max="15107" width="0" style="1" hidden="1" customWidth="1"/>
    <col min="15108" max="15108" width="21.85546875" style="1" customWidth="1"/>
    <col min="15109" max="15109" width="9.85546875" style="1" customWidth="1"/>
    <col min="15110" max="15112" width="0" style="1" hidden="1" customWidth="1"/>
    <col min="15113" max="15113" width="18.140625" style="1" customWidth="1"/>
    <col min="15114" max="15115" width="0" style="1" hidden="1" customWidth="1"/>
    <col min="15116" max="15116" width="17.5703125" style="1" customWidth="1"/>
    <col min="15117" max="15117" width="18.140625" style="1" customWidth="1"/>
    <col min="15118" max="15118" width="17.28515625" style="1" customWidth="1"/>
    <col min="15119" max="15123" width="0" style="1" hidden="1" customWidth="1"/>
    <col min="15124" max="15360" width="9.140625" style="1"/>
    <col min="15361" max="15361" width="6.7109375" style="1" customWidth="1"/>
    <col min="15362" max="15362" width="27.42578125" style="1" customWidth="1"/>
    <col min="15363" max="15363" width="0" style="1" hidden="1" customWidth="1"/>
    <col min="15364" max="15364" width="21.85546875" style="1" customWidth="1"/>
    <col min="15365" max="15365" width="9.85546875" style="1" customWidth="1"/>
    <col min="15366" max="15368" width="0" style="1" hidden="1" customWidth="1"/>
    <col min="15369" max="15369" width="18.140625" style="1" customWidth="1"/>
    <col min="15370" max="15371" width="0" style="1" hidden="1" customWidth="1"/>
    <col min="15372" max="15372" width="17.5703125" style="1" customWidth="1"/>
    <col min="15373" max="15373" width="18.140625" style="1" customWidth="1"/>
    <col min="15374" max="15374" width="17.28515625" style="1" customWidth="1"/>
    <col min="15375" max="15379" width="0" style="1" hidden="1" customWidth="1"/>
    <col min="15380" max="15616" width="9.140625" style="1"/>
    <col min="15617" max="15617" width="6.7109375" style="1" customWidth="1"/>
    <col min="15618" max="15618" width="27.42578125" style="1" customWidth="1"/>
    <col min="15619" max="15619" width="0" style="1" hidden="1" customWidth="1"/>
    <col min="15620" max="15620" width="21.85546875" style="1" customWidth="1"/>
    <col min="15621" max="15621" width="9.85546875" style="1" customWidth="1"/>
    <col min="15622" max="15624" width="0" style="1" hidden="1" customWidth="1"/>
    <col min="15625" max="15625" width="18.140625" style="1" customWidth="1"/>
    <col min="15626" max="15627" width="0" style="1" hidden="1" customWidth="1"/>
    <col min="15628" max="15628" width="17.5703125" style="1" customWidth="1"/>
    <col min="15629" max="15629" width="18.140625" style="1" customWidth="1"/>
    <col min="15630" max="15630" width="17.28515625" style="1" customWidth="1"/>
    <col min="15631" max="15635" width="0" style="1" hidden="1" customWidth="1"/>
    <col min="15636" max="15872" width="9.140625" style="1"/>
    <col min="15873" max="15873" width="6.7109375" style="1" customWidth="1"/>
    <col min="15874" max="15874" width="27.42578125" style="1" customWidth="1"/>
    <col min="15875" max="15875" width="0" style="1" hidden="1" customWidth="1"/>
    <col min="15876" max="15876" width="21.85546875" style="1" customWidth="1"/>
    <col min="15877" max="15877" width="9.85546875" style="1" customWidth="1"/>
    <col min="15878" max="15880" width="0" style="1" hidden="1" customWidth="1"/>
    <col min="15881" max="15881" width="18.140625" style="1" customWidth="1"/>
    <col min="15882" max="15883" width="0" style="1" hidden="1" customWidth="1"/>
    <col min="15884" max="15884" width="17.5703125" style="1" customWidth="1"/>
    <col min="15885" max="15885" width="18.140625" style="1" customWidth="1"/>
    <col min="15886" max="15886" width="17.28515625" style="1" customWidth="1"/>
    <col min="15887" max="15891" width="0" style="1" hidden="1" customWidth="1"/>
    <col min="15892" max="16128" width="9.140625" style="1"/>
    <col min="16129" max="16129" width="6.7109375" style="1" customWidth="1"/>
    <col min="16130" max="16130" width="27.42578125" style="1" customWidth="1"/>
    <col min="16131" max="16131" width="0" style="1" hidden="1" customWidth="1"/>
    <col min="16132" max="16132" width="21.85546875" style="1" customWidth="1"/>
    <col min="16133" max="16133" width="9.85546875" style="1" customWidth="1"/>
    <col min="16134" max="16136" width="0" style="1" hidden="1" customWidth="1"/>
    <col min="16137" max="16137" width="18.140625" style="1" customWidth="1"/>
    <col min="16138" max="16139" width="0" style="1" hidden="1" customWidth="1"/>
    <col min="16140" max="16140" width="17.5703125" style="1" customWidth="1"/>
    <col min="16141" max="16141" width="18.140625" style="1" customWidth="1"/>
    <col min="16142" max="16142" width="17.28515625" style="1" customWidth="1"/>
    <col min="16143" max="16147" width="0" style="1" hidden="1" customWidth="1"/>
    <col min="16148" max="16384" width="9.140625" style="1"/>
  </cols>
  <sheetData>
    <row r="1" spans="1:16" ht="15.75" x14ac:dyDescent="0.25">
      <c r="D1" s="2" t="s">
        <v>0</v>
      </c>
      <c r="E1" s="2"/>
      <c r="F1" s="2"/>
      <c r="G1" s="2"/>
      <c r="H1" s="2"/>
      <c r="I1" s="2"/>
      <c r="J1" s="2"/>
      <c r="K1" s="2"/>
    </row>
    <row r="2" spans="1:16" ht="15.75" x14ac:dyDescent="0.25">
      <c r="D2" s="4" t="s">
        <v>1</v>
      </c>
      <c r="E2" s="4"/>
      <c r="F2" s="4"/>
      <c r="G2" s="4"/>
      <c r="H2" s="4"/>
      <c r="I2" s="4"/>
      <c r="J2" s="4"/>
      <c r="K2" s="4"/>
    </row>
    <row r="3" spans="1:16" ht="15.75" x14ac:dyDescent="0.25">
      <c r="D3" s="4" t="s">
        <v>2</v>
      </c>
      <c r="E3" s="4"/>
      <c r="F3" s="4"/>
      <c r="G3" s="4"/>
      <c r="H3" s="4"/>
      <c r="I3" s="4"/>
      <c r="J3" s="4"/>
      <c r="K3" s="4"/>
    </row>
    <row r="4" spans="1:16" ht="15.75" x14ac:dyDescent="0.25">
      <c r="D4" s="4" t="s">
        <v>3</v>
      </c>
      <c r="E4" s="4"/>
      <c r="F4" s="4"/>
      <c r="G4" s="4"/>
      <c r="H4" s="4"/>
      <c r="I4" s="4"/>
      <c r="J4" s="4"/>
      <c r="K4" s="4"/>
    </row>
    <row r="5" spans="1:16" ht="15.75" x14ac:dyDescent="0.25">
      <c r="D5" s="4" t="s">
        <v>4</v>
      </c>
      <c r="E5" s="4"/>
      <c r="F5" s="4"/>
      <c r="G5" s="4"/>
      <c r="H5" s="4"/>
      <c r="I5" s="4"/>
      <c r="J5" s="4"/>
      <c r="K5" s="4"/>
      <c r="L5" s="1"/>
    </row>
    <row r="6" spans="1:16" ht="15.75" x14ac:dyDescent="0.25">
      <c r="D6" s="4" t="s">
        <v>5</v>
      </c>
      <c r="E6" s="4"/>
      <c r="F6" s="4"/>
      <c r="G6" s="4"/>
      <c r="H6" s="4"/>
      <c r="I6" s="4"/>
      <c r="J6" s="4"/>
      <c r="K6" s="4"/>
      <c r="L6" s="1"/>
    </row>
    <row r="7" spans="1:16" ht="15.75" x14ac:dyDescent="0.25">
      <c r="D7" s="4"/>
      <c r="E7" s="4"/>
      <c r="F7" s="4"/>
      <c r="G7" s="4"/>
      <c r="H7" s="4"/>
      <c r="I7" s="4"/>
      <c r="J7" s="4"/>
      <c r="K7" s="4"/>
      <c r="L7" s="1"/>
    </row>
    <row r="8" spans="1:16" ht="15.75" x14ac:dyDescent="0.25">
      <c r="D8" s="4"/>
      <c r="E8" s="4"/>
      <c r="F8" s="4"/>
      <c r="G8" s="4"/>
      <c r="H8" s="4"/>
      <c r="I8" s="4"/>
      <c r="J8" s="4"/>
      <c r="K8" s="4"/>
      <c r="L8" s="1"/>
    </row>
    <row r="9" spans="1:16" ht="15.75" x14ac:dyDescent="0.25">
      <c r="A9" s="5" t="s">
        <v>6</v>
      </c>
      <c r="D9" s="4"/>
      <c r="E9" s="4"/>
      <c r="F9" s="4"/>
      <c r="G9" s="4"/>
      <c r="H9" s="4"/>
      <c r="I9" s="4"/>
      <c r="J9" s="4"/>
      <c r="K9" s="4"/>
      <c r="L9" s="1"/>
    </row>
    <row r="10" spans="1:16" ht="15.75" x14ac:dyDescent="0.25">
      <c r="A10" s="5" t="s">
        <v>7</v>
      </c>
      <c r="D10" s="4"/>
      <c r="E10" s="4"/>
      <c r="F10" s="4"/>
      <c r="G10" s="4"/>
      <c r="H10" s="4"/>
      <c r="I10" s="4"/>
      <c r="J10" s="4"/>
      <c r="K10" s="4"/>
      <c r="L10" s="1"/>
    </row>
    <row r="11" spans="1:16" ht="17.25" customHeight="1" x14ac:dyDescent="0.25">
      <c r="J11" s="3"/>
      <c r="K11" s="3"/>
      <c r="L11" s="5"/>
    </row>
    <row r="12" spans="1:16" ht="6.75" customHeight="1" x14ac:dyDescent="0.25"/>
    <row r="13" spans="1:16" ht="20.25" customHeight="1" x14ac:dyDescent="0.25">
      <c r="A13" s="6" t="s">
        <v>8</v>
      </c>
      <c r="B13" s="7" t="s">
        <v>9</v>
      </c>
      <c r="C13" s="8"/>
      <c r="D13" s="7" t="s">
        <v>10</v>
      </c>
      <c r="E13" s="8"/>
      <c r="F13" s="9"/>
      <c r="G13" s="9"/>
      <c r="H13" s="9"/>
      <c r="I13" s="6" t="s">
        <v>11</v>
      </c>
      <c r="J13" s="9"/>
      <c r="K13" s="9"/>
      <c r="L13" s="10" t="s">
        <v>12</v>
      </c>
      <c r="M13" s="10"/>
      <c r="N13" s="10"/>
      <c r="O13" s="10" t="s">
        <v>13</v>
      </c>
      <c r="P13" s="10"/>
    </row>
    <row r="14" spans="1:16" ht="26.25" hidden="1" customHeight="1" x14ac:dyDescent="0.25">
      <c r="A14" s="6"/>
      <c r="B14" s="7"/>
      <c r="C14" s="8"/>
      <c r="D14" s="7"/>
      <c r="E14" s="8"/>
      <c r="F14" s="9"/>
      <c r="G14" s="9"/>
      <c r="H14" s="9"/>
      <c r="I14" s="6"/>
      <c r="J14" s="9"/>
      <c r="K14" s="9"/>
      <c r="L14" s="11"/>
      <c r="M14" s="9"/>
      <c r="N14" s="12"/>
      <c r="O14" s="9"/>
      <c r="P14" s="9"/>
    </row>
    <row r="15" spans="1:16" ht="29.25" hidden="1" customHeight="1" x14ac:dyDescent="0.25">
      <c r="A15" s="6"/>
      <c r="B15" s="7"/>
      <c r="C15" s="8"/>
      <c r="D15" s="7"/>
      <c r="E15" s="8"/>
      <c r="F15" s="9"/>
      <c r="G15" s="9"/>
      <c r="H15" s="9"/>
      <c r="I15" s="6"/>
      <c r="J15" s="9"/>
      <c r="K15" s="9"/>
      <c r="L15" s="11"/>
      <c r="M15" s="9"/>
      <c r="N15" s="12"/>
      <c r="O15" s="9"/>
      <c r="P15" s="9"/>
    </row>
    <row r="16" spans="1:16" s="18" customFormat="1" ht="75" customHeight="1" x14ac:dyDescent="0.25">
      <c r="A16" s="6"/>
      <c r="B16" s="7"/>
      <c r="C16" s="13" t="s">
        <v>14</v>
      </c>
      <c r="D16" s="7"/>
      <c r="E16" s="13" t="s">
        <v>15</v>
      </c>
      <c r="F16" s="14" t="s">
        <v>16</v>
      </c>
      <c r="G16" s="14" t="s">
        <v>17</v>
      </c>
      <c r="H16" s="14" t="s">
        <v>18</v>
      </c>
      <c r="I16" s="6"/>
      <c r="J16" s="15" t="s">
        <v>19</v>
      </c>
      <c r="K16" s="15" t="s">
        <v>20</v>
      </c>
      <c r="L16" s="16" t="s">
        <v>21</v>
      </c>
      <c r="M16" s="17" t="s">
        <v>22</v>
      </c>
      <c r="N16" s="16" t="s">
        <v>23</v>
      </c>
      <c r="O16" s="17" t="s">
        <v>24</v>
      </c>
      <c r="P16" s="17" t="s">
        <v>25</v>
      </c>
    </row>
    <row r="17" spans="1:19" s="18" customFormat="1" ht="21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9"/>
      <c r="K17" s="19"/>
      <c r="L17" s="20"/>
      <c r="M17" s="17"/>
      <c r="N17" s="16"/>
      <c r="O17" s="17"/>
      <c r="P17" s="17"/>
    </row>
    <row r="18" spans="1:19" s="18" customFormat="1" ht="28.5" hidden="1" customHeight="1" x14ac:dyDescent="0.25">
      <c r="A18" s="21">
        <v>1</v>
      </c>
      <c r="B18" s="21" t="s">
        <v>26</v>
      </c>
      <c r="C18" s="21"/>
      <c r="D18" s="21" t="s">
        <v>27</v>
      </c>
      <c r="E18" s="22">
        <v>300</v>
      </c>
      <c r="F18" s="23"/>
      <c r="G18" s="24"/>
      <c r="H18" s="25"/>
      <c r="I18" s="25">
        <v>7801615915</v>
      </c>
      <c r="J18" s="26">
        <v>1</v>
      </c>
      <c r="K18" s="26">
        <v>1</v>
      </c>
      <c r="L18" s="27">
        <f t="shared" ref="L18:L81" si="0">M18+N18</f>
        <v>300000</v>
      </c>
      <c r="M18" s="28">
        <v>100000</v>
      </c>
      <c r="N18" s="29">
        <v>200000</v>
      </c>
      <c r="O18" s="17"/>
      <c r="P18" s="17"/>
    </row>
    <row r="19" spans="1:19" ht="39" hidden="1" customHeight="1" x14ac:dyDescent="0.25">
      <c r="A19" s="21">
        <f>A18+1</f>
        <v>2</v>
      </c>
      <c r="B19" s="21" t="s">
        <v>28</v>
      </c>
      <c r="C19" s="21" t="s">
        <v>28</v>
      </c>
      <c r="D19" s="21" t="s">
        <v>27</v>
      </c>
      <c r="E19" s="21" t="s">
        <v>29</v>
      </c>
      <c r="F19" s="30">
        <v>40151</v>
      </c>
      <c r="G19" s="31"/>
      <c r="H19" s="21" t="s">
        <v>30</v>
      </c>
      <c r="I19" s="21">
        <v>7826098137</v>
      </c>
      <c r="J19" s="26">
        <v>2</v>
      </c>
      <c r="K19" s="26">
        <v>2</v>
      </c>
      <c r="L19" s="27">
        <f t="shared" si="0"/>
        <v>3000000</v>
      </c>
      <c r="M19" s="29">
        <v>500000</v>
      </c>
      <c r="N19" s="29">
        <v>2500000</v>
      </c>
      <c r="O19" s="32">
        <v>500000</v>
      </c>
      <c r="P19" s="32">
        <v>2500000</v>
      </c>
      <c r="Q19" s="33">
        <f>M19+N19</f>
        <v>3000000</v>
      </c>
      <c r="R19" s="33">
        <f>L19-Q19</f>
        <v>0</v>
      </c>
    </row>
    <row r="20" spans="1:19" ht="35.25" hidden="1" customHeight="1" x14ac:dyDescent="0.25">
      <c r="A20" s="21">
        <f t="shared" ref="A20:A82" si="1">A19+1</f>
        <v>3</v>
      </c>
      <c r="B20" s="21" t="s">
        <v>31</v>
      </c>
      <c r="C20" s="21"/>
      <c r="D20" s="21" t="s">
        <v>27</v>
      </c>
      <c r="E20" s="22">
        <v>316</v>
      </c>
      <c r="F20" s="23"/>
      <c r="G20" s="24"/>
      <c r="H20" s="25"/>
      <c r="I20" s="25">
        <v>7801289154</v>
      </c>
      <c r="J20" s="34">
        <v>3</v>
      </c>
      <c r="K20" s="34"/>
      <c r="L20" s="27">
        <f t="shared" si="0"/>
        <v>1500000</v>
      </c>
      <c r="M20" s="28">
        <v>1500000</v>
      </c>
      <c r="N20" s="29">
        <v>0</v>
      </c>
      <c r="O20" s="32"/>
      <c r="P20" s="32"/>
      <c r="Q20" s="33"/>
      <c r="R20" s="33"/>
    </row>
    <row r="21" spans="1:19" ht="24.75" hidden="1" customHeight="1" x14ac:dyDescent="0.25">
      <c r="A21" s="21">
        <f t="shared" si="1"/>
        <v>4</v>
      </c>
      <c r="B21" s="21" t="s">
        <v>32</v>
      </c>
      <c r="C21" s="21"/>
      <c r="D21" s="21" t="s">
        <v>27</v>
      </c>
      <c r="E21" s="22">
        <v>306</v>
      </c>
      <c r="F21" s="23"/>
      <c r="G21" s="24"/>
      <c r="H21" s="25"/>
      <c r="I21" s="25">
        <v>7838365066</v>
      </c>
      <c r="J21" s="26">
        <v>1</v>
      </c>
      <c r="K21" s="26">
        <v>1</v>
      </c>
      <c r="L21" s="27">
        <f t="shared" si="0"/>
        <v>300000</v>
      </c>
      <c r="M21" s="28">
        <v>100000</v>
      </c>
      <c r="N21" s="35">
        <v>200000</v>
      </c>
      <c r="O21" s="32"/>
      <c r="P21" s="32"/>
      <c r="Q21" s="33"/>
      <c r="R21" s="33"/>
    </row>
    <row r="22" spans="1:19" ht="36" hidden="1" customHeight="1" x14ac:dyDescent="0.25">
      <c r="A22" s="21">
        <f t="shared" si="1"/>
        <v>5</v>
      </c>
      <c r="B22" s="21" t="s">
        <v>33</v>
      </c>
      <c r="C22" s="21"/>
      <c r="D22" s="21" t="s">
        <v>27</v>
      </c>
      <c r="E22" s="21">
        <v>260</v>
      </c>
      <c r="F22" s="30"/>
      <c r="G22" s="31"/>
      <c r="H22" s="21"/>
      <c r="I22" s="21">
        <v>7816355709</v>
      </c>
      <c r="J22" s="34">
        <v>1</v>
      </c>
      <c r="K22" s="34"/>
      <c r="L22" s="27">
        <f t="shared" si="0"/>
        <v>100000</v>
      </c>
      <c r="M22" s="28">
        <v>100000</v>
      </c>
      <c r="N22" s="29">
        <v>0</v>
      </c>
      <c r="O22" s="32"/>
      <c r="P22" s="32"/>
      <c r="Q22" s="33"/>
      <c r="R22" s="33"/>
    </row>
    <row r="23" spans="1:19" s="38" customFormat="1" ht="36.75" hidden="1" customHeight="1" x14ac:dyDescent="0.25">
      <c r="A23" s="21">
        <f>A22+1</f>
        <v>6</v>
      </c>
      <c r="B23" s="21" t="s">
        <v>34</v>
      </c>
      <c r="C23" s="21" t="s">
        <v>34</v>
      </c>
      <c r="D23" s="21" t="s">
        <v>27</v>
      </c>
      <c r="E23" s="21" t="s">
        <v>35</v>
      </c>
      <c r="F23" s="30">
        <v>40151</v>
      </c>
      <c r="G23" s="31"/>
      <c r="H23" s="21" t="s">
        <v>36</v>
      </c>
      <c r="I23" s="21">
        <v>7802085040</v>
      </c>
      <c r="J23" s="26">
        <v>1</v>
      </c>
      <c r="K23" s="26">
        <v>1</v>
      </c>
      <c r="L23" s="27">
        <f t="shared" si="0"/>
        <v>300000</v>
      </c>
      <c r="M23" s="29">
        <v>100000</v>
      </c>
      <c r="N23" s="29">
        <v>200000</v>
      </c>
      <c r="O23" s="36"/>
      <c r="P23" s="36"/>
      <c r="Q23" s="37">
        <f>M181+N181</f>
        <v>300000</v>
      </c>
      <c r="R23" s="37">
        <f>L181-Q23</f>
        <v>0</v>
      </c>
    </row>
    <row r="24" spans="1:19" s="38" customFormat="1" ht="36.75" hidden="1" customHeight="1" x14ac:dyDescent="0.25">
      <c r="A24" s="21">
        <f t="shared" si="1"/>
        <v>7</v>
      </c>
      <c r="B24" s="39" t="s">
        <v>37</v>
      </c>
      <c r="C24" s="39"/>
      <c r="D24" s="40" t="s">
        <v>27</v>
      </c>
      <c r="E24" s="22">
        <v>237</v>
      </c>
      <c r="F24" s="23"/>
      <c r="G24" s="24"/>
      <c r="H24" s="25"/>
      <c r="I24" s="25">
        <v>7811453607</v>
      </c>
      <c r="J24" s="34">
        <v>2</v>
      </c>
      <c r="K24" s="34">
        <v>2</v>
      </c>
      <c r="L24" s="27">
        <f t="shared" si="0"/>
        <v>3000000</v>
      </c>
      <c r="M24" s="28">
        <v>500000</v>
      </c>
      <c r="N24" s="29">
        <v>2500000</v>
      </c>
      <c r="O24" s="36"/>
      <c r="P24" s="36"/>
      <c r="Q24" s="37"/>
      <c r="R24" s="37"/>
    </row>
    <row r="25" spans="1:19" s="38" customFormat="1" ht="46.5" hidden="1" customHeight="1" x14ac:dyDescent="0.25">
      <c r="A25" s="21">
        <f t="shared" si="1"/>
        <v>8</v>
      </c>
      <c r="B25" s="21" t="s">
        <v>38</v>
      </c>
      <c r="C25" s="21" t="s">
        <v>39</v>
      </c>
      <c r="D25" s="21" t="s">
        <v>27</v>
      </c>
      <c r="E25" s="21" t="s">
        <v>40</v>
      </c>
      <c r="F25" s="30">
        <v>40519</v>
      </c>
      <c r="G25" s="31"/>
      <c r="H25" s="21" t="s">
        <v>41</v>
      </c>
      <c r="I25" s="21">
        <v>7802728460</v>
      </c>
      <c r="J25" s="34">
        <v>1</v>
      </c>
      <c r="K25" s="34">
        <v>2</v>
      </c>
      <c r="L25" s="27">
        <f t="shared" si="0"/>
        <v>2800000</v>
      </c>
      <c r="M25" s="29">
        <v>300000</v>
      </c>
      <c r="N25" s="29">
        <v>2500000</v>
      </c>
      <c r="O25" s="41">
        <v>500000</v>
      </c>
      <c r="P25" s="41">
        <v>2500000</v>
      </c>
      <c r="Q25" s="42">
        <f>M33+N33</f>
        <v>3000000</v>
      </c>
      <c r="R25" s="42">
        <f>L33-Q25</f>
        <v>0</v>
      </c>
      <c r="S25" s="43"/>
    </row>
    <row r="26" spans="1:19" s="38" customFormat="1" ht="31.5" hidden="1" customHeight="1" x14ac:dyDescent="0.25">
      <c r="A26" s="21">
        <f t="shared" si="1"/>
        <v>9</v>
      </c>
      <c r="B26" s="21" t="s">
        <v>42</v>
      </c>
      <c r="C26" s="21" t="s">
        <v>43</v>
      </c>
      <c r="D26" s="21" t="s">
        <v>27</v>
      </c>
      <c r="E26" s="21" t="s">
        <v>44</v>
      </c>
      <c r="F26" s="30">
        <v>41199</v>
      </c>
      <c r="G26" s="31"/>
      <c r="H26" s="21" t="s">
        <v>45</v>
      </c>
      <c r="I26" s="21">
        <v>7802720359</v>
      </c>
      <c r="J26" s="34">
        <v>3</v>
      </c>
      <c r="K26" s="34">
        <v>3</v>
      </c>
      <c r="L26" s="27">
        <f t="shared" si="0"/>
        <v>6000000</v>
      </c>
      <c r="M26" s="28">
        <v>1500000</v>
      </c>
      <c r="N26" s="29">
        <v>4500000</v>
      </c>
      <c r="O26" s="41"/>
      <c r="P26" s="41"/>
      <c r="Q26" s="42"/>
      <c r="R26" s="42"/>
      <c r="S26" s="1"/>
    </row>
    <row r="27" spans="1:19" s="38" customFormat="1" ht="23.25" hidden="1" customHeight="1" x14ac:dyDescent="0.25">
      <c r="A27" s="21">
        <f t="shared" si="1"/>
        <v>10</v>
      </c>
      <c r="B27" s="21" t="s">
        <v>46</v>
      </c>
      <c r="C27" s="21"/>
      <c r="D27" s="21" t="s">
        <v>47</v>
      </c>
      <c r="E27" s="21">
        <v>407</v>
      </c>
      <c r="F27" s="30"/>
      <c r="G27" s="31"/>
      <c r="H27" s="21"/>
      <c r="I27" s="21">
        <v>7816210446</v>
      </c>
      <c r="J27" s="26"/>
      <c r="K27" s="26"/>
      <c r="L27" s="27">
        <f t="shared" si="0"/>
        <v>300000</v>
      </c>
      <c r="M27" s="44">
        <v>100000</v>
      </c>
      <c r="N27" s="45">
        <v>200000</v>
      </c>
      <c r="O27" s="41"/>
      <c r="P27" s="41"/>
      <c r="Q27" s="42"/>
      <c r="R27" s="42"/>
      <c r="S27" s="1"/>
    </row>
    <row r="28" spans="1:19" s="38" customFormat="1" ht="20.25" hidden="1" customHeight="1" x14ac:dyDescent="0.25">
      <c r="A28" s="21">
        <f t="shared" si="1"/>
        <v>11</v>
      </c>
      <c r="B28" s="21" t="s">
        <v>48</v>
      </c>
      <c r="C28" s="21"/>
      <c r="D28" s="21" t="s">
        <v>27</v>
      </c>
      <c r="E28" s="22">
        <v>347</v>
      </c>
      <c r="F28" s="23"/>
      <c r="G28" s="24"/>
      <c r="H28" s="25"/>
      <c r="I28" s="25">
        <v>7816311645</v>
      </c>
      <c r="J28" s="26"/>
      <c r="K28" s="26"/>
      <c r="L28" s="27">
        <f t="shared" si="0"/>
        <v>100000</v>
      </c>
      <c r="M28" s="46">
        <v>100000</v>
      </c>
      <c r="N28" s="45">
        <v>0</v>
      </c>
      <c r="O28" s="41"/>
      <c r="P28" s="41"/>
      <c r="Q28" s="42"/>
      <c r="R28" s="42"/>
      <c r="S28" s="1"/>
    </row>
    <row r="29" spans="1:19" s="38" customFormat="1" ht="20.25" hidden="1" customHeight="1" x14ac:dyDescent="0.25">
      <c r="A29" s="21">
        <f>A28+1</f>
        <v>12</v>
      </c>
      <c r="B29" s="21" t="s">
        <v>49</v>
      </c>
      <c r="C29" s="21"/>
      <c r="D29" s="21" t="s">
        <v>50</v>
      </c>
      <c r="E29" s="21">
        <v>345</v>
      </c>
      <c r="F29" s="30"/>
      <c r="G29" s="31"/>
      <c r="H29" s="21"/>
      <c r="I29" s="21">
        <v>7813512713</v>
      </c>
      <c r="J29" s="34"/>
      <c r="K29" s="34"/>
      <c r="L29" s="27">
        <f t="shared" si="0"/>
        <v>2600000</v>
      </c>
      <c r="M29" s="46">
        <v>100000</v>
      </c>
      <c r="N29" s="45">
        <v>2500000</v>
      </c>
      <c r="O29" s="41"/>
      <c r="P29" s="41"/>
      <c r="Q29" s="42"/>
      <c r="R29" s="42"/>
      <c r="S29" s="1"/>
    </row>
    <row r="30" spans="1:19" s="38" customFormat="1" ht="20.25" hidden="1" customHeight="1" x14ac:dyDescent="0.25">
      <c r="A30" s="21">
        <f t="shared" si="1"/>
        <v>13</v>
      </c>
      <c r="B30" s="21" t="s">
        <v>51</v>
      </c>
      <c r="C30" s="21"/>
      <c r="D30" s="21" t="s">
        <v>50</v>
      </c>
      <c r="E30" s="22">
        <v>332</v>
      </c>
      <c r="F30" s="23"/>
      <c r="G30" s="24"/>
      <c r="H30" s="25"/>
      <c r="I30" s="25">
        <v>7816317975</v>
      </c>
      <c r="J30" s="26"/>
      <c r="K30" s="26"/>
      <c r="L30" s="27">
        <f t="shared" si="0"/>
        <v>700000</v>
      </c>
      <c r="M30" s="3">
        <v>500000</v>
      </c>
      <c r="N30" s="45">
        <v>200000</v>
      </c>
      <c r="O30" s="41"/>
      <c r="P30" s="41"/>
      <c r="Q30" s="42"/>
      <c r="R30" s="42"/>
      <c r="S30" s="1"/>
    </row>
    <row r="31" spans="1:19" s="38" customFormat="1" ht="25.5" hidden="1" customHeight="1" x14ac:dyDescent="0.25">
      <c r="A31" s="21">
        <f t="shared" si="1"/>
        <v>14</v>
      </c>
      <c r="B31" s="21" t="s">
        <v>52</v>
      </c>
      <c r="C31" s="21"/>
      <c r="D31" s="21" t="s">
        <v>50</v>
      </c>
      <c r="E31" s="22">
        <v>326</v>
      </c>
      <c r="F31" s="23"/>
      <c r="G31" s="24"/>
      <c r="H31" s="25"/>
      <c r="I31" s="25">
        <v>7820326732</v>
      </c>
      <c r="J31" s="34"/>
      <c r="K31" s="34"/>
      <c r="L31" s="27">
        <f t="shared" si="0"/>
        <v>5000000</v>
      </c>
      <c r="M31" s="47">
        <v>500000</v>
      </c>
      <c r="N31" s="45">
        <v>4500000</v>
      </c>
      <c r="O31" s="41"/>
      <c r="P31" s="41"/>
      <c r="Q31" s="42"/>
      <c r="R31" s="42"/>
      <c r="S31" s="1"/>
    </row>
    <row r="32" spans="1:19" s="38" customFormat="1" ht="35.25" hidden="1" customHeight="1" x14ac:dyDescent="0.25">
      <c r="A32" s="21">
        <f t="shared" si="1"/>
        <v>15</v>
      </c>
      <c r="B32" s="21" t="s">
        <v>53</v>
      </c>
      <c r="C32" s="48"/>
      <c r="D32" s="40" t="s">
        <v>27</v>
      </c>
      <c r="E32" s="22">
        <v>250</v>
      </c>
      <c r="F32" s="23"/>
      <c r="G32" s="24"/>
      <c r="H32" s="25"/>
      <c r="I32" s="25">
        <v>7841040371</v>
      </c>
      <c r="J32" s="26">
        <v>1</v>
      </c>
      <c r="K32" s="26">
        <v>1</v>
      </c>
      <c r="L32" s="27">
        <f t="shared" si="0"/>
        <v>300000</v>
      </c>
      <c r="M32" s="28">
        <v>100000</v>
      </c>
      <c r="N32" s="29">
        <v>200000</v>
      </c>
      <c r="O32" s="41"/>
      <c r="P32" s="41"/>
      <c r="Q32" s="42"/>
      <c r="R32" s="42"/>
      <c r="S32" s="1"/>
    </row>
    <row r="33" spans="1:19" s="38" customFormat="1" ht="33" hidden="1" customHeight="1" x14ac:dyDescent="0.25">
      <c r="A33" s="21">
        <f t="shared" si="1"/>
        <v>16</v>
      </c>
      <c r="B33" s="21" t="s">
        <v>54</v>
      </c>
      <c r="C33" s="21" t="s">
        <v>54</v>
      </c>
      <c r="D33" s="21" t="s">
        <v>27</v>
      </c>
      <c r="E33" s="21" t="s">
        <v>55</v>
      </c>
      <c r="F33" s="30">
        <v>40955</v>
      </c>
      <c r="G33" s="31"/>
      <c r="H33" s="21" t="s">
        <v>56</v>
      </c>
      <c r="I33" s="21">
        <v>7842464599</v>
      </c>
      <c r="J33" s="49">
        <v>2</v>
      </c>
      <c r="K33" s="49">
        <v>2</v>
      </c>
      <c r="L33" s="27">
        <f t="shared" si="0"/>
        <v>3000000</v>
      </c>
      <c r="M33" s="29">
        <v>500000</v>
      </c>
      <c r="N33" s="29">
        <v>2500000</v>
      </c>
      <c r="O33" s="41"/>
      <c r="P33" s="41"/>
      <c r="Q33" s="42"/>
      <c r="R33" s="42"/>
      <c r="S33" s="38" t="s">
        <v>57</v>
      </c>
    </row>
    <row r="34" spans="1:19" s="38" customFormat="1" ht="31.5" hidden="1" customHeight="1" x14ac:dyDescent="0.25">
      <c r="A34" s="21">
        <f t="shared" si="1"/>
        <v>17</v>
      </c>
      <c r="B34" s="21" t="s">
        <v>58</v>
      </c>
      <c r="C34" s="21" t="s">
        <v>58</v>
      </c>
      <c r="D34" s="21" t="s">
        <v>27</v>
      </c>
      <c r="E34" s="21" t="s">
        <v>59</v>
      </c>
      <c r="F34" s="30">
        <v>40259</v>
      </c>
      <c r="G34" s="31"/>
      <c r="H34" s="21" t="s">
        <v>60</v>
      </c>
      <c r="I34" s="21">
        <v>7820308660</v>
      </c>
      <c r="J34" s="26">
        <v>1</v>
      </c>
      <c r="K34" s="26">
        <v>1</v>
      </c>
      <c r="L34" s="27">
        <f t="shared" si="0"/>
        <v>300000</v>
      </c>
      <c r="M34" s="29">
        <v>100000</v>
      </c>
      <c r="N34" s="29">
        <v>200000</v>
      </c>
      <c r="O34" s="41"/>
      <c r="P34" s="41"/>
      <c r="Q34" s="42"/>
      <c r="R34" s="42"/>
      <c r="S34" s="1"/>
    </row>
    <row r="35" spans="1:19" s="38" customFormat="1" ht="33" hidden="1" customHeight="1" x14ac:dyDescent="0.25">
      <c r="A35" s="21">
        <f t="shared" si="1"/>
        <v>18</v>
      </c>
      <c r="B35" s="21" t="s">
        <v>61</v>
      </c>
      <c r="C35" s="21" t="s">
        <v>61</v>
      </c>
      <c r="D35" s="21" t="s">
        <v>27</v>
      </c>
      <c r="E35" s="21" t="s">
        <v>62</v>
      </c>
      <c r="F35" s="30">
        <v>40151</v>
      </c>
      <c r="G35" s="31"/>
      <c r="H35" s="21" t="s">
        <v>63</v>
      </c>
      <c r="I35" s="21">
        <v>7806369396</v>
      </c>
      <c r="J35" s="34">
        <v>3</v>
      </c>
      <c r="K35" s="34">
        <v>3</v>
      </c>
      <c r="L35" s="27">
        <f t="shared" si="0"/>
        <v>6000000</v>
      </c>
      <c r="M35" s="28">
        <v>1500000</v>
      </c>
      <c r="N35" s="29">
        <v>4500000</v>
      </c>
      <c r="O35" s="41"/>
      <c r="P35" s="41"/>
      <c r="Q35" s="42"/>
      <c r="R35" s="42"/>
      <c r="S35" s="1"/>
    </row>
    <row r="36" spans="1:19" s="38" customFormat="1" ht="25.5" hidden="1" customHeight="1" x14ac:dyDescent="0.25">
      <c r="A36" s="21">
        <f t="shared" si="1"/>
        <v>19</v>
      </c>
      <c r="B36" s="21" t="s">
        <v>64</v>
      </c>
      <c r="C36" s="21"/>
      <c r="D36" s="21" t="s">
        <v>50</v>
      </c>
      <c r="E36" s="22">
        <v>292</v>
      </c>
      <c r="F36" s="23"/>
      <c r="G36" s="24"/>
      <c r="H36" s="25"/>
      <c r="I36" s="25">
        <v>7820307592</v>
      </c>
      <c r="J36" s="26"/>
      <c r="K36" s="26"/>
      <c r="L36" s="27">
        <f t="shared" si="0"/>
        <v>3000000</v>
      </c>
      <c r="M36" s="28">
        <v>500000</v>
      </c>
      <c r="N36" s="29">
        <v>2500000</v>
      </c>
      <c r="O36" s="41"/>
      <c r="P36" s="41"/>
      <c r="Q36" s="42"/>
      <c r="R36" s="42"/>
      <c r="S36" s="1"/>
    </row>
    <row r="37" spans="1:19" s="38" customFormat="1" ht="25.5" hidden="1" customHeight="1" x14ac:dyDescent="0.25">
      <c r="A37" s="21">
        <f t="shared" si="1"/>
        <v>20</v>
      </c>
      <c r="B37" s="50" t="s">
        <v>65</v>
      </c>
      <c r="C37" s="21"/>
      <c r="D37" s="21" t="s">
        <v>27</v>
      </c>
      <c r="E37" s="22">
        <v>274</v>
      </c>
      <c r="F37" s="23"/>
      <c r="G37" s="24"/>
      <c r="H37" s="25"/>
      <c r="I37" s="25">
        <v>7839406597</v>
      </c>
      <c r="J37" s="26">
        <v>2</v>
      </c>
      <c r="K37" s="26">
        <v>1</v>
      </c>
      <c r="L37" s="27">
        <f t="shared" si="0"/>
        <v>700000</v>
      </c>
      <c r="M37" s="28">
        <v>500000</v>
      </c>
      <c r="N37" s="29">
        <v>200000</v>
      </c>
      <c r="O37" s="41"/>
      <c r="P37" s="41"/>
      <c r="Q37" s="42"/>
      <c r="R37" s="42"/>
      <c r="S37" s="1"/>
    </row>
    <row r="38" spans="1:19" s="38" customFormat="1" ht="25.5" hidden="1" customHeight="1" x14ac:dyDescent="0.25">
      <c r="A38" s="21">
        <f t="shared" si="1"/>
        <v>21</v>
      </c>
      <c r="B38" s="21" t="s">
        <v>66</v>
      </c>
      <c r="C38" s="21"/>
      <c r="D38" s="21" t="s">
        <v>27</v>
      </c>
      <c r="E38" s="22">
        <v>335</v>
      </c>
      <c r="F38" s="23"/>
      <c r="G38" s="24"/>
      <c r="H38" s="25"/>
      <c r="I38" s="25">
        <v>7807372391</v>
      </c>
      <c r="J38" s="34"/>
      <c r="K38" s="34"/>
      <c r="L38" s="27">
        <f t="shared" si="0"/>
        <v>100000</v>
      </c>
      <c r="M38" s="46">
        <v>100000</v>
      </c>
      <c r="N38" s="45">
        <v>0</v>
      </c>
      <c r="O38" s="41"/>
      <c r="P38" s="41"/>
      <c r="Q38" s="42"/>
      <c r="R38" s="42"/>
      <c r="S38" s="1"/>
    </row>
    <row r="39" spans="1:19" s="38" customFormat="1" ht="32.25" hidden="1" customHeight="1" x14ac:dyDescent="0.25">
      <c r="A39" s="21">
        <f t="shared" si="1"/>
        <v>22</v>
      </c>
      <c r="B39" s="21" t="s">
        <v>67</v>
      </c>
      <c r="C39" s="21"/>
      <c r="D39" s="21" t="s">
        <v>27</v>
      </c>
      <c r="E39" s="22">
        <v>278</v>
      </c>
      <c r="F39" s="23"/>
      <c r="G39" s="24"/>
      <c r="H39" s="25"/>
      <c r="I39" s="25">
        <v>7811466740</v>
      </c>
      <c r="J39" s="34">
        <v>1</v>
      </c>
      <c r="K39" s="34"/>
      <c r="L39" s="27">
        <f t="shared" si="0"/>
        <v>100000</v>
      </c>
      <c r="M39" s="28">
        <v>100000</v>
      </c>
      <c r="N39" s="29">
        <v>0</v>
      </c>
      <c r="O39" s="41"/>
      <c r="P39" s="41"/>
      <c r="Q39" s="42"/>
      <c r="R39" s="42"/>
      <c r="S39" s="1"/>
    </row>
    <row r="40" spans="1:19" s="38" customFormat="1" ht="33.75" hidden="1" customHeight="1" x14ac:dyDescent="0.25">
      <c r="A40" s="21">
        <f t="shared" si="1"/>
        <v>23</v>
      </c>
      <c r="B40" s="21" t="s">
        <v>68</v>
      </c>
      <c r="C40" s="21" t="s">
        <v>69</v>
      </c>
      <c r="D40" s="21" t="s">
        <v>27</v>
      </c>
      <c r="E40" s="21" t="s">
        <v>70</v>
      </c>
      <c r="F40" s="30">
        <v>40151</v>
      </c>
      <c r="G40" s="31"/>
      <c r="H40" s="21" t="s">
        <v>71</v>
      </c>
      <c r="I40" s="21">
        <v>7842321061</v>
      </c>
      <c r="J40" s="34">
        <v>3</v>
      </c>
      <c r="K40" s="34">
        <v>4</v>
      </c>
      <c r="L40" s="27">
        <f t="shared" si="0"/>
        <v>8500000</v>
      </c>
      <c r="M40" s="28">
        <v>1500000</v>
      </c>
      <c r="N40" s="29">
        <v>7000000</v>
      </c>
      <c r="O40" s="41"/>
      <c r="P40" s="41"/>
      <c r="Q40" s="42"/>
      <c r="R40" s="42"/>
      <c r="S40" s="1"/>
    </row>
    <row r="41" spans="1:19" s="38" customFormat="1" ht="25.5" hidden="1" customHeight="1" x14ac:dyDescent="0.25">
      <c r="A41" s="21">
        <f t="shared" si="1"/>
        <v>24</v>
      </c>
      <c r="B41" s="51" t="s">
        <v>72</v>
      </c>
      <c r="C41" s="21"/>
      <c r="D41" s="21" t="s">
        <v>47</v>
      </c>
      <c r="E41" s="22">
        <v>413</v>
      </c>
      <c r="F41" s="23"/>
      <c r="G41" s="24"/>
      <c r="H41" s="25"/>
      <c r="I41" s="25">
        <v>7839088496</v>
      </c>
      <c r="J41" s="34"/>
      <c r="K41" s="34"/>
      <c r="L41" s="27">
        <f t="shared" si="0"/>
        <v>100000</v>
      </c>
      <c r="M41" s="46">
        <v>100000</v>
      </c>
      <c r="N41" s="45">
        <v>0</v>
      </c>
      <c r="O41" s="41"/>
      <c r="P41" s="41"/>
      <c r="Q41" s="42"/>
      <c r="R41" s="42"/>
      <c r="S41" s="1"/>
    </row>
    <row r="42" spans="1:19" s="38" customFormat="1" ht="25.5" hidden="1" customHeight="1" x14ac:dyDescent="0.25">
      <c r="A42" s="21">
        <f t="shared" si="1"/>
        <v>25</v>
      </c>
      <c r="B42" s="21" t="s">
        <v>73</v>
      </c>
      <c r="C42" s="21"/>
      <c r="D42" s="21" t="s">
        <v>50</v>
      </c>
      <c r="E42" s="22">
        <v>409</v>
      </c>
      <c r="F42" s="23"/>
      <c r="G42" s="24"/>
      <c r="H42" s="25"/>
      <c r="I42" s="25">
        <v>7801192709</v>
      </c>
      <c r="J42" s="34"/>
      <c r="K42" s="34"/>
      <c r="L42" s="27">
        <f t="shared" si="0"/>
        <v>100000</v>
      </c>
      <c r="M42" s="46">
        <v>100000</v>
      </c>
      <c r="N42" s="45">
        <v>0</v>
      </c>
      <c r="O42" s="41"/>
      <c r="P42" s="41"/>
      <c r="Q42" s="42"/>
      <c r="R42" s="42"/>
      <c r="S42" s="1"/>
    </row>
    <row r="43" spans="1:19" s="38" customFormat="1" ht="25.5" hidden="1" customHeight="1" x14ac:dyDescent="0.25">
      <c r="A43" s="21">
        <f t="shared" si="1"/>
        <v>26</v>
      </c>
      <c r="B43" s="21" t="s">
        <v>74</v>
      </c>
      <c r="C43" s="21"/>
      <c r="D43" s="21" t="s">
        <v>50</v>
      </c>
      <c r="E43" s="22">
        <v>406</v>
      </c>
      <c r="F43" s="23"/>
      <c r="G43" s="24"/>
      <c r="H43" s="25"/>
      <c r="I43" s="25">
        <v>7810651638</v>
      </c>
      <c r="J43" s="26"/>
      <c r="K43" s="26"/>
      <c r="L43" s="27">
        <f t="shared" si="0"/>
        <v>100000</v>
      </c>
      <c r="M43" s="46">
        <v>100000</v>
      </c>
      <c r="N43" s="45">
        <v>0</v>
      </c>
      <c r="O43" s="41"/>
      <c r="P43" s="41"/>
      <c r="Q43" s="42"/>
      <c r="R43" s="42"/>
      <c r="S43" s="1"/>
    </row>
    <row r="44" spans="1:19" s="38" customFormat="1" ht="25.5" hidden="1" customHeight="1" x14ac:dyDescent="0.25">
      <c r="A44" s="21">
        <f t="shared" si="1"/>
        <v>27</v>
      </c>
      <c r="B44" s="21" t="s">
        <v>75</v>
      </c>
      <c r="C44" s="21"/>
      <c r="D44" s="21" t="s">
        <v>50</v>
      </c>
      <c r="E44" s="22">
        <v>355</v>
      </c>
      <c r="F44" s="23"/>
      <c r="G44" s="24"/>
      <c r="H44" s="25"/>
      <c r="I44" s="25">
        <v>7801523260</v>
      </c>
      <c r="J44" s="34"/>
      <c r="K44" s="34"/>
      <c r="L44" s="27">
        <f t="shared" si="0"/>
        <v>100000</v>
      </c>
      <c r="M44" s="46">
        <v>100000</v>
      </c>
      <c r="N44" s="45">
        <v>0</v>
      </c>
      <c r="O44" s="41"/>
      <c r="P44" s="41"/>
      <c r="Q44" s="42"/>
      <c r="R44" s="42"/>
      <c r="S44" s="1"/>
    </row>
    <row r="45" spans="1:19" s="38" customFormat="1" ht="32.25" hidden="1" customHeight="1" x14ac:dyDescent="0.25">
      <c r="A45" s="21">
        <f t="shared" si="1"/>
        <v>28</v>
      </c>
      <c r="B45" s="21" t="s">
        <v>76</v>
      </c>
      <c r="C45" s="21"/>
      <c r="D45" s="21" t="s">
        <v>77</v>
      </c>
      <c r="E45" s="22">
        <v>356</v>
      </c>
      <c r="F45" s="23"/>
      <c r="G45" s="24"/>
      <c r="H45" s="25"/>
      <c r="I45" s="25">
        <v>7816549542</v>
      </c>
      <c r="J45" s="34"/>
      <c r="K45" s="34"/>
      <c r="L45" s="27">
        <f t="shared" si="0"/>
        <v>100000</v>
      </c>
      <c r="M45" s="46">
        <v>100000</v>
      </c>
      <c r="N45" s="45">
        <v>0</v>
      </c>
      <c r="O45" s="41"/>
      <c r="P45" s="41"/>
      <c r="Q45" s="42"/>
      <c r="R45" s="42"/>
      <c r="S45" s="1"/>
    </row>
    <row r="46" spans="1:19" s="38" customFormat="1" ht="25.5" hidden="1" customHeight="1" x14ac:dyDescent="0.25">
      <c r="A46" s="21">
        <f t="shared" si="1"/>
        <v>29</v>
      </c>
      <c r="B46" s="21" t="s">
        <v>78</v>
      </c>
      <c r="C46" s="21"/>
      <c r="D46" s="21" t="s">
        <v>27</v>
      </c>
      <c r="E46" s="22">
        <v>357</v>
      </c>
      <c r="F46" s="23"/>
      <c r="G46" s="24"/>
      <c r="H46" s="25"/>
      <c r="I46" s="25">
        <v>7810373500</v>
      </c>
      <c r="J46" s="26"/>
      <c r="K46" s="26"/>
      <c r="L46" s="27">
        <f t="shared" si="0"/>
        <v>300000</v>
      </c>
      <c r="M46" s="46">
        <v>100000</v>
      </c>
      <c r="N46" s="45">
        <v>200000</v>
      </c>
      <c r="O46" s="41"/>
      <c r="P46" s="41"/>
      <c r="Q46" s="42"/>
      <c r="R46" s="42"/>
      <c r="S46" s="1"/>
    </row>
    <row r="47" spans="1:19" s="38" customFormat="1" ht="25.5" hidden="1" customHeight="1" x14ac:dyDescent="0.25">
      <c r="A47" s="21">
        <f t="shared" si="1"/>
        <v>30</v>
      </c>
      <c r="B47" s="21" t="s">
        <v>79</v>
      </c>
      <c r="C47" s="21"/>
      <c r="D47" s="21" t="s">
        <v>47</v>
      </c>
      <c r="E47" s="22">
        <v>364</v>
      </c>
      <c r="F47" s="23"/>
      <c r="G47" s="24"/>
      <c r="H47" s="25"/>
      <c r="I47" s="25">
        <v>7811473032</v>
      </c>
      <c r="J47" s="34"/>
      <c r="K47" s="34"/>
      <c r="L47" s="27">
        <f t="shared" si="0"/>
        <v>100000</v>
      </c>
      <c r="M47" s="46">
        <v>100000</v>
      </c>
      <c r="N47" s="45">
        <v>0</v>
      </c>
      <c r="O47" s="41"/>
      <c r="P47" s="41"/>
      <c r="Q47" s="42"/>
      <c r="R47" s="42"/>
      <c r="S47" s="1"/>
    </row>
    <row r="48" spans="1:19" s="38" customFormat="1" ht="26.25" customHeight="1" x14ac:dyDescent="0.25">
      <c r="A48" s="21">
        <v>1</v>
      </c>
      <c r="B48" s="21" t="s">
        <v>80</v>
      </c>
      <c r="C48" s="21"/>
      <c r="D48" s="30" t="s">
        <v>81</v>
      </c>
      <c r="E48" s="52">
        <v>62</v>
      </c>
      <c r="F48" s="23"/>
      <c r="G48" s="24"/>
      <c r="H48" s="25"/>
      <c r="I48" s="53">
        <v>7842313744</v>
      </c>
      <c r="J48" s="34"/>
      <c r="K48" s="34"/>
      <c r="L48" s="54">
        <f t="shared" si="0"/>
        <v>300000</v>
      </c>
      <c r="M48" s="55">
        <v>0</v>
      </c>
      <c r="N48" s="56">
        <v>300000</v>
      </c>
      <c r="O48" s="41"/>
      <c r="P48" s="41"/>
      <c r="Q48" s="42"/>
      <c r="R48" s="42"/>
      <c r="S48" s="43" t="s">
        <v>82</v>
      </c>
    </row>
    <row r="49" spans="1:19" s="38" customFormat="1" ht="38.25" customHeight="1" x14ac:dyDescent="0.25">
      <c r="A49" s="21">
        <f t="shared" si="1"/>
        <v>2</v>
      </c>
      <c r="B49" s="21" t="s">
        <v>83</v>
      </c>
      <c r="C49" s="21"/>
      <c r="D49" s="30" t="s">
        <v>81</v>
      </c>
      <c r="E49" s="52">
        <v>63</v>
      </c>
      <c r="F49" s="23"/>
      <c r="G49" s="24"/>
      <c r="H49" s="25"/>
      <c r="I49" s="53">
        <v>7816171959</v>
      </c>
      <c r="J49" s="34"/>
      <c r="K49" s="34"/>
      <c r="L49" s="54">
        <f t="shared" si="0"/>
        <v>300000</v>
      </c>
      <c r="M49" s="55">
        <v>0</v>
      </c>
      <c r="N49" s="56">
        <v>300000</v>
      </c>
      <c r="O49" s="41"/>
      <c r="P49" s="41"/>
      <c r="Q49" s="42"/>
      <c r="R49" s="42"/>
      <c r="S49" s="43" t="s">
        <v>82</v>
      </c>
    </row>
    <row r="50" spans="1:19" s="38" customFormat="1" ht="25.5" customHeight="1" x14ac:dyDescent="0.25">
      <c r="A50" s="21">
        <f t="shared" si="1"/>
        <v>3</v>
      </c>
      <c r="B50" s="21" t="s">
        <v>84</v>
      </c>
      <c r="C50" s="21"/>
      <c r="D50" s="30" t="s">
        <v>85</v>
      </c>
      <c r="E50" s="52">
        <v>64</v>
      </c>
      <c r="F50" s="23"/>
      <c r="G50" s="24"/>
      <c r="H50" s="25"/>
      <c r="I50" s="53">
        <v>5321024267</v>
      </c>
      <c r="J50" s="34"/>
      <c r="K50" s="34"/>
      <c r="L50" s="54">
        <f t="shared" si="0"/>
        <v>300000</v>
      </c>
      <c r="M50" s="55">
        <v>0</v>
      </c>
      <c r="N50" s="56">
        <v>300000</v>
      </c>
      <c r="O50" s="41"/>
      <c r="P50" s="41"/>
      <c r="Q50" s="42"/>
      <c r="R50" s="42"/>
      <c r="S50" s="43" t="s">
        <v>86</v>
      </c>
    </row>
    <row r="51" spans="1:19" s="38" customFormat="1" ht="25.5" customHeight="1" x14ac:dyDescent="0.25">
      <c r="A51" s="21">
        <f>A50+1</f>
        <v>4</v>
      </c>
      <c r="B51" s="21" t="s">
        <v>87</v>
      </c>
      <c r="C51" s="21"/>
      <c r="D51" s="30" t="s">
        <v>85</v>
      </c>
      <c r="E51" s="52">
        <v>65</v>
      </c>
      <c r="F51" s="23"/>
      <c r="G51" s="24"/>
      <c r="H51" s="25"/>
      <c r="I51" s="53">
        <v>7810514381</v>
      </c>
      <c r="J51" s="34"/>
      <c r="K51" s="34"/>
      <c r="L51" s="54">
        <f t="shared" si="0"/>
        <v>300000</v>
      </c>
      <c r="M51" s="55">
        <v>0</v>
      </c>
      <c r="N51" s="56">
        <v>300000</v>
      </c>
      <c r="O51" s="41"/>
      <c r="P51" s="41"/>
      <c r="Q51" s="42"/>
      <c r="R51" s="42"/>
      <c r="S51" s="43" t="s">
        <v>86</v>
      </c>
    </row>
    <row r="52" spans="1:19" s="38" customFormat="1" ht="24" customHeight="1" x14ac:dyDescent="0.25">
      <c r="A52" s="21">
        <f t="shared" si="1"/>
        <v>5</v>
      </c>
      <c r="B52" s="21" t="s">
        <v>88</v>
      </c>
      <c r="C52" s="21"/>
      <c r="D52" s="30" t="s">
        <v>85</v>
      </c>
      <c r="E52" s="52">
        <v>66</v>
      </c>
      <c r="F52" s="23"/>
      <c r="G52" s="24"/>
      <c r="H52" s="25"/>
      <c r="I52" s="53" t="s">
        <v>89</v>
      </c>
      <c r="J52" s="34"/>
      <c r="K52" s="34"/>
      <c r="L52" s="54">
        <f t="shared" si="0"/>
        <v>10000000</v>
      </c>
      <c r="M52" s="55">
        <v>0</v>
      </c>
      <c r="N52" s="56">
        <v>10000000</v>
      </c>
      <c r="O52" s="41"/>
      <c r="P52" s="41"/>
      <c r="Q52" s="42"/>
      <c r="R52" s="42"/>
      <c r="S52" s="43" t="s">
        <v>82</v>
      </c>
    </row>
    <row r="53" spans="1:19" s="38" customFormat="1" ht="41.25" customHeight="1" x14ac:dyDescent="0.25">
      <c r="A53" s="21">
        <f t="shared" si="1"/>
        <v>6</v>
      </c>
      <c r="B53" s="21" t="s">
        <v>90</v>
      </c>
      <c r="C53" s="21"/>
      <c r="D53" s="30" t="s">
        <v>91</v>
      </c>
      <c r="E53" s="52">
        <v>67</v>
      </c>
      <c r="F53" s="23"/>
      <c r="G53" s="24"/>
      <c r="H53" s="25"/>
      <c r="I53" s="53">
        <v>5610050058</v>
      </c>
      <c r="J53" s="34"/>
      <c r="K53" s="34"/>
      <c r="L53" s="54">
        <f t="shared" si="0"/>
        <v>300000</v>
      </c>
      <c r="M53" s="55">
        <v>0</v>
      </c>
      <c r="N53" s="56">
        <v>300000</v>
      </c>
      <c r="O53" s="41"/>
      <c r="P53" s="41"/>
      <c r="Q53" s="42"/>
      <c r="R53" s="42"/>
      <c r="S53" s="43" t="s">
        <v>82</v>
      </c>
    </row>
    <row r="54" spans="1:19" s="38" customFormat="1" ht="42.75" customHeight="1" x14ac:dyDescent="0.25">
      <c r="A54" s="21">
        <f t="shared" si="1"/>
        <v>7</v>
      </c>
      <c r="B54" s="21" t="s">
        <v>92</v>
      </c>
      <c r="C54" s="21"/>
      <c r="D54" s="30" t="s">
        <v>85</v>
      </c>
      <c r="E54" s="52">
        <v>68</v>
      </c>
      <c r="F54" s="23"/>
      <c r="G54" s="24"/>
      <c r="H54" s="25"/>
      <c r="I54" s="53">
        <v>7816402780</v>
      </c>
      <c r="J54" s="34"/>
      <c r="K54" s="34"/>
      <c r="L54" s="54">
        <f t="shared" si="0"/>
        <v>300000</v>
      </c>
      <c r="M54" s="55">
        <v>0</v>
      </c>
      <c r="N54" s="56">
        <v>300000</v>
      </c>
      <c r="O54" s="41"/>
      <c r="P54" s="41"/>
      <c r="Q54" s="42"/>
      <c r="R54" s="42"/>
      <c r="S54" s="43" t="s">
        <v>82</v>
      </c>
    </row>
    <row r="55" spans="1:19" s="38" customFormat="1" ht="40.5" customHeight="1" x14ac:dyDescent="0.25">
      <c r="A55" s="21">
        <f t="shared" si="1"/>
        <v>8</v>
      </c>
      <c r="B55" s="21" t="s">
        <v>93</v>
      </c>
      <c r="C55" s="21"/>
      <c r="D55" s="30" t="s">
        <v>85</v>
      </c>
      <c r="E55" s="52">
        <v>69</v>
      </c>
      <c r="F55" s="23"/>
      <c r="G55" s="24"/>
      <c r="H55" s="25"/>
      <c r="I55" s="53">
        <v>7801218474</v>
      </c>
      <c r="J55" s="34"/>
      <c r="K55" s="34"/>
      <c r="L55" s="54">
        <f t="shared" si="0"/>
        <v>300000</v>
      </c>
      <c r="M55" s="55">
        <v>0</v>
      </c>
      <c r="N55" s="56">
        <v>300000</v>
      </c>
      <c r="O55" s="41"/>
      <c r="P55" s="41"/>
      <c r="Q55" s="42"/>
      <c r="R55" s="42"/>
      <c r="S55" s="43" t="s">
        <v>82</v>
      </c>
    </row>
    <row r="56" spans="1:19" s="38" customFormat="1" ht="42.75" customHeight="1" x14ac:dyDescent="0.25">
      <c r="A56" s="21">
        <f t="shared" si="1"/>
        <v>9</v>
      </c>
      <c r="B56" s="21" t="s">
        <v>94</v>
      </c>
      <c r="C56" s="21"/>
      <c r="D56" s="30" t="s">
        <v>85</v>
      </c>
      <c r="E56" s="52">
        <v>70</v>
      </c>
      <c r="F56" s="23"/>
      <c r="G56" s="24"/>
      <c r="H56" s="25"/>
      <c r="I56" s="53">
        <v>7839393556</v>
      </c>
      <c r="J56" s="34"/>
      <c r="K56" s="34"/>
      <c r="L56" s="54">
        <f t="shared" si="0"/>
        <v>300000</v>
      </c>
      <c r="M56" s="55">
        <v>0</v>
      </c>
      <c r="N56" s="56">
        <v>300000</v>
      </c>
      <c r="O56" s="41"/>
      <c r="P56" s="41"/>
      <c r="Q56" s="42"/>
      <c r="R56" s="42"/>
      <c r="S56" s="43" t="s">
        <v>82</v>
      </c>
    </row>
    <row r="57" spans="1:19" s="38" customFormat="1" ht="45.75" customHeight="1" x14ac:dyDescent="0.25">
      <c r="A57" s="21">
        <f t="shared" si="1"/>
        <v>10</v>
      </c>
      <c r="B57" s="21" t="s">
        <v>95</v>
      </c>
      <c r="C57" s="21"/>
      <c r="D57" s="30" t="s">
        <v>91</v>
      </c>
      <c r="E57" s="52">
        <v>71</v>
      </c>
      <c r="F57" s="23"/>
      <c r="G57" s="24"/>
      <c r="H57" s="25"/>
      <c r="I57" s="53">
        <v>7810684471</v>
      </c>
      <c r="J57" s="34"/>
      <c r="K57" s="34"/>
      <c r="L57" s="54">
        <f t="shared" si="0"/>
        <v>2000000</v>
      </c>
      <c r="M57" s="55">
        <v>0</v>
      </c>
      <c r="N57" s="56">
        <v>2000000</v>
      </c>
      <c r="O57" s="41"/>
      <c r="P57" s="41"/>
      <c r="Q57" s="42"/>
      <c r="R57" s="42"/>
      <c r="S57" s="43" t="s">
        <v>82</v>
      </c>
    </row>
    <row r="58" spans="1:19" s="38" customFormat="1" ht="39" customHeight="1" x14ac:dyDescent="0.25">
      <c r="A58" s="21">
        <f t="shared" si="1"/>
        <v>11</v>
      </c>
      <c r="B58" s="21" t="s">
        <v>96</v>
      </c>
      <c r="C58" s="21"/>
      <c r="D58" s="30" t="s">
        <v>97</v>
      </c>
      <c r="E58" s="52">
        <v>72</v>
      </c>
      <c r="F58" s="23"/>
      <c r="G58" s="24"/>
      <c r="H58" s="25"/>
      <c r="I58" s="53">
        <v>5321057223</v>
      </c>
      <c r="J58" s="34"/>
      <c r="K58" s="34"/>
      <c r="L58" s="54">
        <f t="shared" si="0"/>
        <v>300000</v>
      </c>
      <c r="M58" s="55">
        <v>0</v>
      </c>
      <c r="N58" s="56">
        <v>300000</v>
      </c>
      <c r="O58" s="41"/>
      <c r="P58" s="41"/>
      <c r="Q58" s="42"/>
      <c r="R58" s="42"/>
      <c r="S58" s="43" t="s">
        <v>82</v>
      </c>
    </row>
    <row r="59" spans="1:19" s="38" customFormat="1" ht="25.5" hidden="1" customHeight="1" x14ac:dyDescent="0.25">
      <c r="A59" s="21">
        <f t="shared" si="1"/>
        <v>12</v>
      </c>
      <c r="B59" s="40" t="s">
        <v>98</v>
      </c>
      <c r="C59" s="40"/>
      <c r="D59" s="40" t="s">
        <v>50</v>
      </c>
      <c r="E59" s="22">
        <v>359</v>
      </c>
      <c r="F59" s="23"/>
      <c r="G59" s="24"/>
      <c r="H59" s="25"/>
      <c r="I59" s="25">
        <v>3704562241</v>
      </c>
      <c r="J59" s="34"/>
      <c r="K59" s="34"/>
      <c r="L59" s="27">
        <f t="shared" si="0"/>
        <v>300000</v>
      </c>
      <c r="M59" s="29">
        <v>100000</v>
      </c>
      <c r="N59" s="29">
        <v>200000</v>
      </c>
      <c r="O59" s="41"/>
      <c r="P59" s="41"/>
      <c r="Q59" s="42"/>
      <c r="R59" s="42"/>
      <c r="S59" s="43"/>
    </row>
    <row r="60" spans="1:19" s="38" customFormat="1" ht="53.25" hidden="1" customHeight="1" x14ac:dyDescent="0.25">
      <c r="A60" s="21">
        <f t="shared" si="1"/>
        <v>13</v>
      </c>
      <c r="B60" s="40" t="s">
        <v>99</v>
      </c>
      <c r="C60" s="40" t="s">
        <v>100</v>
      </c>
      <c r="D60" s="40" t="s">
        <v>27</v>
      </c>
      <c r="E60" s="21" t="s">
        <v>101</v>
      </c>
      <c r="F60" s="30">
        <v>40151</v>
      </c>
      <c r="G60" s="31"/>
      <c r="H60" s="21" t="s">
        <v>102</v>
      </c>
      <c r="I60" s="21">
        <v>7811136816</v>
      </c>
      <c r="J60" s="34">
        <v>4</v>
      </c>
      <c r="K60" s="34">
        <v>4</v>
      </c>
      <c r="L60" s="27">
        <f t="shared" si="0"/>
        <v>9000000</v>
      </c>
      <c r="M60" s="28">
        <v>2000000</v>
      </c>
      <c r="N60" s="29">
        <v>7000000</v>
      </c>
      <c r="O60" s="41"/>
      <c r="P60" s="41"/>
      <c r="Q60" s="42"/>
      <c r="R60" s="42"/>
      <c r="S60" s="43"/>
    </row>
    <row r="61" spans="1:19" s="38" customFormat="1" ht="40.5" customHeight="1" x14ac:dyDescent="0.25">
      <c r="A61" s="21">
        <v>12</v>
      </c>
      <c r="B61" s="21" t="s">
        <v>103</v>
      </c>
      <c r="C61" s="21"/>
      <c r="D61" s="30" t="s">
        <v>85</v>
      </c>
      <c r="E61" s="52">
        <v>74</v>
      </c>
      <c r="F61" s="23"/>
      <c r="G61" s="24"/>
      <c r="H61" s="25"/>
      <c r="I61" s="53">
        <v>7841346289</v>
      </c>
      <c r="J61" s="34"/>
      <c r="K61" s="34"/>
      <c r="L61" s="54">
        <f t="shared" si="0"/>
        <v>300000</v>
      </c>
      <c r="M61" s="55">
        <v>0</v>
      </c>
      <c r="N61" s="56">
        <v>300000</v>
      </c>
      <c r="O61" s="41"/>
      <c r="P61" s="41"/>
      <c r="Q61" s="42"/>
      <c r="R61" s="42"/>
      <c r="S61" s="43" t="s">
        <v>82</v>
      </c>
    </row>
    <row r="62" spans="1:19" s="38" customFormat="1" ht="42.75" customHeight="1" x14ac:dyDescent="0.25">
      <c r="A62" s="21">
        <f t="shared" si="1"/>
        <v>13</v>
      </c>
      <c r="B62" s="21" t="s">
        <v>104</v>
      </c>
      <c r="C62" s="21"/>
      <c r="D62" s="30" t="s">
        <v>85</v>
      </c>
      <c r="E62" s="52">
        <v>75</v>
      </c>
      <c r="F62" s="23"/>
      <c r="G62" s="24"/>
      <c r="H62" s="25"/>
      <c r="I62" s="53">
        <v>4703054511</v>
      </c>
      <c r="J62" s="34"/>
      <c r="K62" s="34"/>
      <c r="L62" s="54">
        <f t="shared" si="0"/>
        <v>1000000</v>
      </c>
      <c r="M62" s="55">
        <v>0</v>
      </c>
      <c r="N62" s="56">
        <v>1000000</v>
      </c>
      <c r="O62" s="41"/>
      <c r="P62" s="41"/>
      <c r="Q62" s="42"/>
      <c r="R62" s="42"/>
      <c r="S62" s="43" t="s">
        <v>82</v>
      </c>
    </row>
    <row r="63" spans="1:19" s="38" customFormat="1" ht="42.75" customHeight="1" x14ac:dyDescent="0.25">
      <c r="A63" s="21">
        <f t="shared" si="1"/>
        <v>14</v>
      </c>
      <c r="B63" s="21" t="s">
        <v>105</v>
      </c>
      <c r="C63" s="21"/>
      <c r="D63" s="21" t="s">
        <v>81</v>
      </c>
      <c r="E63" s="52">
        <v>76</v>
      </c>
      <c r="F63" s="23"/>
      <c r="G63" s="24"/>
      <c r="H63" s="25"/>
      <c r="I63" s="53">
        <v>7814440331</v>
      </c>
      <c r="J63" s="57"/>
      <c r="K63" s="57"/>
      <c r="L63" s="54">
        <f t="shared" si="0"/>
        <v>300000</v>
      </c>
      <c r="M63" s="58">
        <v>0</v>
      </c>
      <c r="N63" s="59">
        <v>300000</v>
      </c>
      <c r="O63" s="41"/>
      <c r="P63" s="41"/>
      <c r="Q63" s="42"/>
      <c r="R63" s="42"/>
      <c r="S63" s="43" t="s">
        <v>82</v>
      </c>
    </row>
    <row r="64" spans="1:19" s="38" customFormat="1" ht="39" customHeight="1" x14ac:dyDescent="0.25">
      <c r="A64" s="21">
        <f t="shared" si="1"/>
        <v>15</v>
      </c>
      <c r="B64" s="21" t="s">
        <v>106</v>
      </c>
      <c r="C64" s="21"/>
      <c r="D64" s="30" t="s">
        <v>91</v>
      </c>
      <c r="E64" s="52">
        <v>77</v>
      </c>
      <c r="F64" s="23"/>
      <c r="G64" s="24"/>
      <c r="H64" s="25"/>
      <c r="I64" s="53">
        <v>7806323458</v>
      </c>
      <c r="J64" s="34"/>
      <c r="K64" s="34"/>
      <c r="L64" s="54">
        <f t="shared" si="0"/>
        <v>300000</v>
      </c>
      <c r="M64" s="60">
        <v>0</v>
      </c>
      <c r="N64" s="56">
        <v>300000</v>
      </c>
      <c r="O64" s="41"/>
      <c r="P64" s="41"/>
      <c r="Q64" s="42"/>
      <c r="R64" s="42"/>
      <c r="S64" s="43" t="s">
        <v>82</v>
      </c>
    </row>
    <row r="65" spans="1:19" s="38" customFormat="1" ht="35.25" hidden="1" customHeight="1" x14ac:dyDescent="0.25">
      <c r="A65" s="21">
        <f t="shared" si="1"/>
        <v>16</v>
      </c>
      <c r="B65" s="21" t="s">
        <v>107</v>
      </c>
      <c r="C65" s="21" t="s">
        <v>108</v>
      </c>
      <c r="D65" s="21" t="s">
        <v>81</v>
      </c>
      <c r="E65" s="21" t="s">
        <v>109</v>
      </c>
      <c r="F65" s="30">
        <v>40151</v>
      </c>
      <c r="G65" s="31"/>
      <c r="H65" s="21" t="s">
        <v>110</v>
      </c>
      <c r="I65" s="21">
        <v>7804151316</v>
      </c>
      <c r="J65" s="57">
        <v>1</v>
      </c>
      <c r="K65" s="57">
        <v>1</v>
      </c>
      <c r="L65" s="27">
        <f t="shared" si="0"/>
        <v>300000</v>
      </c>
      <c r="M65" s="35">
        <v>100000</v>
      </c>
      <c r="N65" s="35">
        <v>200000</v>
      </c>
      <c r="O65" s="41"/>
      <c r="P65" s="41"/>
      <c r="Q65" s="42"/>
      <c r="R65" s="42"/>
      <c r="S65" s="43"/>
    </row>
    <row r="66" spans="1:19" s="38" customFormat="1" ht="31.5" hidden="1" customHeight="1" x14ac:dyDescent="0.25">
      <c r="A66" s="21">
        <f t="shared" si="1"/>
        <v>17</v>
      </c>
      <c r="B66" s="21" t="s">
        <v>111</v>
      </c>
      <c r="C66" s="21" t="s">
        <v>111</v>
      </c>
      <c r="D66" s="21" t="s">
        <v>112</v>
      </c>
      <c r="E66" s="21" t="s">
        <v>113</v>
      </c>
      <c r="F66" s="30">
        <v>40151</v>
      </c>
      <c r="G66" s="31"/>
      <c r="H66" s="21" t="s">
        <v>114</v>
      </c>
      <c r="I66" s="21">
        <v>7825127868</v>
      </c>
      <c r="J66" s="57">
        <v>1</v>
      </c>
      <c r="K66" s="57">
        <v>1</v>
      </c>
      <c r="L66" s="27">
        <f t="shared" si="0"/>
        <v>500000</v>
      </c>
      <c r="M66" s="35">
        <v>300000</v>
      </c>
      <c r="N66" s="35">
        <v>200000</v>
      </c>
      <c r="O66" s="41"/>
      <c r="P66" s="41"/>
      <c r="Q66" s="42"/>
      <c r="R66" s="42"/>
      <c r="S66" s="43"/>
    </row>
    <row r="67" spans="1:19" s="38" customFormat="1" ht="33" hidden="1" customHeight="1" x14ac:dyDescent="0.25">
      <c r="A67" s="21">
        <f t="shared" si="1"/>
        <v>18</v>
      </c>
      <c r="B67" s="21" t="s">
        <v>115</v>
      </c>
      <c r="C67" s="21" t="s">
        <v>115</v>
      </c>
      <c r="D67" s="21" t="s">
        <v>27</v>
      </c>
      <c r="E67" s="21" t="s">
        <v>116</v>
      </c>
      <c r="F67" s="30">
        <v>40151</v>
      </c>
      <c r="G67" s="31"/>
      <c r="H67" s="21" t="s">
        <v>117</v>
      </c>
      <c r="I67" s="21">
        <v>7801381199</v>
      </c>
      <c r="J67" s="26">
        <v>1</v>
      </c>
      <c r="K67" s="26">
        <v>1</v>
      </c>
      <c r="L67" s="27">
        <f t="shared" si="0"/>
        <v>300000</v>
      </c>
      <c r="M67" s="35">
        <v>100000</v>
      </c>
      <c r="N67" s="29">
        <v>200000</v>
      </c>
      <c r="O67" s="41"/>
      <c r="P67" s="41"/>
      <c r="Q67" s="42"/>
      <c r="R67" s="42"/>
      <c r="S67" s="43"/>
    </row>
    <row r="68" spans="1:19" s="38" customFormat="1" ht="25.5" customHeight="1" x14ac:dyDescent="0.25">
      <c r="A68" s="21">
        <v>16</v>
      </c>
      <c r="B68" s="21" t="s">
        <v>118</v>
      </c>
      <c r="C68" s="21"/>
      <c r="D68" s="30" t="s">
        <v>85</v>
      </c>
      <c r="E68" s="52">
        <v>82</v>
      </c>
      <c r="F68" s="23"/>
      <c r="G68" s="24"/>
      <c r="H68" s="25"/>
      <c r="I68" s="53">
        <v>7839374761</v>
      </c>
      <c r="J68" s="34"/>
      <c r="K68" s="34"/>
      <c r="L68" s="54">
        <f t="shared" si="0"/>
        <v>300000</v>
      </c>
      <c r="M68" s="61">
        <v>0</v>
      </c>
      <c r="N68" s="56">
        <v>300000</v>
      </c>
      <c r="O68" s="41"/>
      <c r="P68" s="41"/>
      <c r="Q68" s="42"/>
      <c r="R68" s="42"/>
      <c r="S68" s="43" t="s">
        <v>82</v>
      </c>
    </row>
    <row r="69" spans="1:19" s="38" customFormat="1" ht="36" hidden="1" customHeight="1" x14ac:dyDescent="0.25">
      <c r="A69" s="21">
        <f t="shared" si="1"/>
        <v>17</v>
      </c>
      <c r="B69" s="21" t="s">
        <v>119</v>
      </c>
      <c r="C69" s="21" t="s">
        <v>119</v>
      </c>
      <c r="D69" s="21" t="s">
        <v>120</v>
      </c>
      <c r="E69" s="21" t="s">
        <v>121</v>
      </c>
      <c r="F69" s="30">
        <v>40151</v>
      </c>
      <c r="G69" s="31"/>
      <c r="H69" s="21" t="s">
        <v>122</v>
      </c>
      <c r="I69" s="21">
        <v>7801368960</v>
      </c>
      <c r="J69" s="57">
        <v>1</v>
      </c>
      <c r="K69" s="57">
        <v>1</v>
      </c>
      <c r="L69" s="27">
        <f t="shared" si="0"/>
        <v>300000</v>
      </c>
      <c r="M69" s="35">
        <v>100000</v>
      </c>
      <c r="N69" s="35">
        <v>200000</v>
      </c>
      <c r="O69" s="41"/>
      <c r="P69" s="41"/>
      <c r="Q69" s="42"/>
      <c r="R69" s="42"/>
      <c r="S69" s="43"/>
    </row>
    <row r="70" spans="1:19" s="38" customFormat="1" ht="33" hidden="1" customHeight="1" x14ac:dyDescent="0.25">
      <c r="A70" s="21">
        <f t="shared" si="1"/>
        <v>18</v>
      </c>
      <c r="B70" s="21" t="s">
        <v>123</v>
      </c>
      <c r="C70" s="21" t="s">
        <v>123</v>
      </c>
      <c r="D70" s="21" t="s">
        <v>27</v>
      </c>
      <c r="E70" s="21" t="s">
        <v>124</v>
      </c>
      <c r="F70" s="30">
        <v>40151</v>
      </c>
      <c r="G70" s="31"/>
      <c r="H70" s="21" t="s">
        <v>125</v>
      </c>
      <c r="I70" s="21">
        <v>7842011422</v>
      </c>
      <c r="J70" s="26">
        <v>1</v>
      </c>
      <c r="K70" s="26">
        <v>1</v>
      </c>
      <c r="L70" s="27">
        <f t="shared" si="0"/>
        <v>300000</v>
      </c>
      <c r="M70" s="29">
        <v>100000</v>
      </c>
      <c r="N70" s="29">
        <v>200000</v>
      </c>
      <c r="O70" s="41"/>
      <c r="P70" s="41"/>
      <c r="Q70" s="42"/>
      <c r="R70" s="42"/>
      <c r="S70" s="43"/>
    </row>
    <row r="71" spans="1:19" s="38" customFormat="1" ht="38.25" customHeight="1" x14ac:dyDescent="0.25">
      <c r="A71" s="21">
        <v>17</v>
      </c>
      <c r="B71" s="21" t="s">
        <v>126</v>
      </c>
      <c r="C71" s="21"/>
      <c r="D71" s="30" t="s">
        <v>81</v>
      </c>
      <c r="E71" s="52">
        <v>85</v>
      </c>
      <c r="F71" s="23"/>
      <c r="G71" s="24"/>
      <c r="H71" s="25"/>
      <c r="I71" s="53">
        <v>7842308568</v>
      </c>
      <c r="J71" s="34"/>
      <c r="K71" s="34"/>
      <c r="L71" s="54">
        <f t="shared" si="0"/>
        <v>300000</v>
      </c>
      <c r="M71" s="62">
        <v>0</v>
      </c>
      <c r="N71" s="56">
        <v>300000</v>
      </c>
      <c r="O71" s="41"/>
      <c r="P71" s="41"/>
      <c r="Q71" s="42"/>
      <c r="R71" s="42"/>
      <c r="S71" s="43" t="s">
        <v>82</v>
      </c>
    </row>
    <row r="72" spans="1:19" s="38" customFormat="1" ht="55.5" customHeight="1" x14ac:dyDescent="0.25">
      <c r="A72" s="21">
        <f t="shared" si="1"/>
        <v>18</v>
      </c>
      <c r="B72" s="21" t="s">
        <v>127</v>
      </c>
      <c r="C72" s="21"/>
      <c r="D72" s="30" t="s">
        <v>81</v>
      </c>
      <c r="E72" s="52">
        <v>86</v>
      </c>
      <c r="F72" s="23"/>
      <c r="G72" s="24"/>
      <c r="H72" s="25"/>
      <c r="I72" s="53">
        <v>7814407782</v>
      </c>
      <c r="J72" s="34"/>
      <c r="K72" s="34"/>
      <c r="L72" s="54">
        <f t="shared" si="0"/>
        <v>300000</v>
      </c>
      <c r="M72" s="62">
        <v>0</v>
      </c>
      <c r="N72" s="56">
        <v>300000</v>
      </c>
      <c r="O72" s="41"/>
      <c r="P72" s="41"/>
      <c r="Q72" s="42"/>
      <c r="R72" s="42"/>
      <c r="S72" s="43" t="s">
        <v>82</v>
      </c>
    </row>
    <row r="73" spans="1:19" s="38" customFormat="1" ht="46.5" customHeight="1" x14ac:dyDescent="0.25">
      <c r="A73" s="21">
        <f t="shared" si="1"/>
        <v>19</v>
      </c>
      <c r="B73" s="21" t="s">
        <v>128</v>
      </c>
      <c r="C73" s="21"/>
      <c r="D73" s="30" t="s">
        <v>85</v>
      </c>
      <c r="E73" s="52">
        <v>87</v>
      </c>
      <c r="F73" s="23"/>
      <c r="G73" s="24"/>
      <c r="H73" s="25"/>
      <c r="I73" s="53">
        <v>2539052891</v>
      </c>
      <c r="J73" s="34"/>
      <c r="K73" s="34"/>
      <c r="L73" s="54">
        <f t="shared" si="0"/>
        <v>300000</v>
      </c>
      <c r="M73" s="62">
        <v>0</v>
      </c>
      <c r="N73" s="56">
        <v>300000</v>
      </c>
      <c r="O73" s="41"/>
      <c r="P73" s="41"/>
      <c r="Q73" s="42"/>
      <c r="R73" s="42"/>
      <c r="S73" s="43" t="s">
        <v>82</v>
      </c>
    </row>
    <row r="74" spans="1:19" s="38" customFormat="1" ht="36.75" hidden="1" customHeight="1" x14ac:dyDescent="0.25">
      <c r="A74" s="21">
        <f t="shared" si="1"/>
        <v>20</v>
      </c>
      <c r="B74" s="21" t="s">
        <v>129</v>
      </c>
      <c r="C74" s="21" t="s">
        <v>129</v>
      </c>
      <c r="D74" s="21" t="s">
        <v>27</v>
      </c>
      <c r="E74" s="21" t="s">
        <v>130</v>
      </c>
      <c r="F74" s="30">
        <v>40151</v>
      </c>
      <c r="G74" s="31"/>
      <c r="H74" s="21" t="s">
        <v>131</v>
      </c>
      <c r="I74" s="21">
        <v>7804323692</v>
      </c>
      <c r="J74" s="34">
        <v>1</v>
      </c>
      <c r="K74" s="34"/>
      <c r="L74" s="27">
        <f t="shared" si="0"/>
        <v>300000</v>
      </c>
      <c r="M74" s="29">
        <v>300000</v>
      </c>
      <c r="N74" s="29">
        <v>0</v>
      </c>
      <c r="O74" s="41"/>
      <c r="P74" s="41"/>
      <c r="Q74" s="42"/>
      <c r="R74" s="42"/>
      <c r="S74" s="43"/>
    </row>
    <row r="75" spans="1:19" s="38" customFormat="1" ht="40.5" customHeight="1" x14ac:dyDescent="0.25">
      <c r="A75" s="21">
        <v>20</v>
      </c>
      <c r="B75" s="21" t="s">
        <v>132</v>
      </c>
      <c r="C75" s="21"/>
      <c r="D75" s="30" t="s">
        <v>85</v>
      </c>
      <c r="E75" s="52">
        <v>89</v>
      </c>
      <c r="F75" s="23"/>
      <c r="G75" s="24"/>
      <c r="H75" s="25"/>
      <c r="I75" s="53">
        <v>7806113651</v>
      </c>
      <c r="J75" s="34"/>
      <c r="K75" s="34"/>
      <c r="L75" s="54">
        <f t="shared" si="0"/>
        <v>300000</v>
      </c>
      <c r="M75" s="62">
        <v>0</v>
      </c>
      <c r="N75" s="56">
        <v>300000</v>
      </c>
      <c r="O75" s="41"/>
      <c r="P75" s="41"/>
      <c r="Q75" s="42"/>
      <c r="R75" s="42"/>
      <c r="S75" s="43" t="s">
        <v>82</v>
      </c>
    </row>
    <row r="76" spans="1:19" s="38" customFormat="1" ht="42.75" customHeight="1" x14ac:dyDescent="0.25">
      <c r="A76" s="21">
        <f t="shared" si="1"/>
        <v>21</v>
      </c>
      <c r="B76" s="21" t="s">
        <v>133</v>
      </c>
      <c r="C76" s="21"/>
      <c r="D76" s="30" t="s">
        <v>91</v>
      </c>
      <c r="E76" s="52">
        <v>90</v>
      </c>
      <c r="F76" s="23"/>
      <c r="G76" s="24"/>
      <c r="H76" s="25"/>
      <c r="I76" s="53">
        <v>7810508878</v>
      </c>
      <c r="J76" s="34"/>
      <c r="K76" s="34"/>
      <c r="L76" s="54">
        <f t="shared" si="0"/>
        <v>300000</v>
      </c>
      <c r="M76" s="62">
        <v>0</v>
      </c>
      <c r="N76" s="56">
        <v>300000</v>
      </c>
      <c r="O76" s="41"/>
      <c r="P76" s="41"/>
      <c r="Q76" s="42"/>
      <c r="R76" s="42"/>
      <c r="S76" s="43" t="s">
        <v>82</v>
      </c>
    </row>
    <row r="77" spans="1:19" s="38" customFormat="1" ht="36" hidden="1" customHeight="1" x14ac:dyDescent="0.25">
      <c r="A77" s="21">
        <f t="shared" si="1"/>
        <v>22</v>
      </c>
      <c r="B77" s="21" t="s">
        <v>134</v>
      </c>
      <c r="C77" s="21" t="s">
        <v>135</v>
      </c>
      <c r="D77" s="21" t="s">
        <v>136</v>
      </c>
      <c r="E77" s="21" t="s">
        <v>137</v>
      </c>
      <c r="F77" s="30">
        <v>40151</v>
      </c>
      <c r="G77" s="31"/>
      <c r="H77" s="21" t="s">
        <v>138</v>
      </c>
      <c r="I77" s="21">
        <v>7807339348</v>
      </c>
      <c r="J77" s="63"/>
      <c r="K77" s="63"/>
      <c r="L77" s="27">
        <f t="shared" si="0"/>
        <v>1000000</v>
      </c>
      <c r="M77" s="64">
        <v>500000</v>
      </c>
      <c r="N77" s="35">
        <v>500000</v>
      </c>
      <c r="O77" s="41"/>
      <c r="P77" s="41"/>
      <c r="Q77" s="42"/>
      <c r="R77" s="42"/>
      <c r="S77" s="43"/>
    </row>
    <row r="78" spans="1:19" s="38" customFormat="1" ht="32.25" hidden="1" customHeight="1" x14ac:dyDescent="0.25">
      <c r="A78" s="21">
        <f t="shared" si="1"/>
        <v>23</v>
      </c>
      <c r="B78" s="21" t="s">
        <v>139</v>
      </c>
      <c r="C78" s="21" t="s">
        <v>140</v>
      </c>
      <c r="D78" s="21" t="s">
        <v>136</v>
      </c>
      <c r="E78" s="21" t="s">
        <v>141</v>
      </c>
      <c r="F78" s="30">
        <v>40151</v>
      </c>
      <c r="G78" s="31"/>
      <c r="H78" s="21" t="s">
        <v>142</v>
      </c>
      <c r="I78" s="21">
        <v>7718678250</v>
      </c>
      <c r="J78" s="63"/>
      <c r="K78" s="63"/>
      <c r="L78" s="27">
        <f t="shared" si="0"/>
        <v>3000000</v>
      </c>
      <c r="M78" s="64">
        <v>3000000</v>
      </c>
      <c r="N78" s="35">
        <v>0</v>
      </c>
      <c r="O78" s="41"/>
      <c r="P78" s="41"/>
      <c r="Q78" s="42"/>
      <c r="R78" s="42"/>
      <c r="S78" s="43"/>
    </row>
    <row r="79" spans="1:19" s="38" customFormat="1" ht="33" hidden="1" customHeight="1" x14ac:dyDescent="0.25">
      <c r="A79" s="21">
        <f t="shared" si="1"/>
        <v>24</v>
      </c>
      <c r="B79" s="21" t="s">
        <v>143</v>
      </c>
      <c r="C79" s="21" t="s">
        <v>143</v>
      </c>
      <c r="D79" s="21" t="s">
        <v>144</v>
      </c>
      <c r="E79" s="21" t="s">
        <v>145</v>
      </c>
      <c r="F79" s="30">
        <v>40151</v>
      </c>
      <c r="G79" s="31"/>
      <c r="H79" s="21" t="s">
        <v>146</v>
      </c>
      <c r="I79" s="21">
        <v>7804355380</v>
      </c>
      <c r="J79" s="57">
        <v>1</v>
      </c>
      <c r="K79" s="57">
        <v>1</v>
      </c>
      <c r="L79" s="27">
        <f t="shared" si="0"/>
        <v>300000</v>
      </c>
      <c r="M79" s="35">
        <v>100000</v>
      </c>
      <c r="N79" s="35">
        <v>200000</v>
      </c>
      <c r="O79" s="41"/>
      <c r="P79" s="41"/>
      <c r="Q79" s="42"/>
      <c r="R79" s="42"/>
      <c r="S79" s="43"/>
    </row>
    <row r="80" spans="1:19" s="38" customFormat="1" ht="50.25" customHeight="1" x14ac:dyDescent="0.25">
      <c r="A80" s="21">
        <v>22</v>
      </c>
      <c r="B80" s="21" t="s">
        <v>147</v>
      </c>
      <c r="C80" s="21"/>
      <c r="D80" s="30" t="s">
        <v>91</v>
      </c>
      <c r="E80" s="52">
        <v>94</v>
      </c>
      <c r="F80" s="23"/>
      <c r="G80" s="24"/>
      <c r="H80" s="25"/>
      <c r="I80" s="53">
        <v>7804324992</v>
      </c>
      <c r="J80" s="34"/>
      <c r="K80" s="34"/>
      <c r="L80" s="54">
        <f t="shared" si="0"/>
        <v>300000</v>
      </c>
      <c r="M80" s="62">
        <v>0</v>
      </c>
      <c r="N80" s="56">
        <v>300000</v>
      </c>
      <c r="O80" s="41"/>
      <c r="P80" s="41"/>
      <c r="Q80" s="42"/>
      <c r="R80" s="42"/>
      <c r="S80" s="43" t="s">
        <v>82</v>
      </c>
    </row>
    <row r="81" spans="1:19" s="38" customFormat="1" ht="35.25" hidden="1" customHeight="1" x14ac:dyDescent="0.25">
      <c r="A81" s="21">
        <f t="shared" si="1"/>
        <v>23</v>
      </c>
      <c r="B81" s="21" t="s">
        <v>148</v>
      </c>
      <c r="C81" s="21" t="s">
        <v>149</v>
      </c>
      <c r="D81" s="21" t="s">
        <v>27</v>
      </c>
      <c r="E81" s="21" t="s">
        <v>150</v>
      </c>
      <c r="F81" s="30">
        <v>40151</v>
      </c>
      <c r="G81" s="31"/>
      <c r="H81" s="21" t="s">
        <v>151</v>
      </c>
      <c r="I81" s="21">
        <v>7805298833</v>
      </c>
      <c r="J81" s="34">
        <v>2</v>
      </c>
      <c r="K81" s="34">
        <v>1</v>
      </c>
      <c r="L81" s="27">
        <f t="shared" si="0"/>
        <v>1000000</v>
      </c>
      <c r="M81" s="28">
        <v>500000</v>
      </c>
      <c r="N81" s="29">
        <v>500000</v>
      </c>
      <c r="O81" s="41"/>
      <c r="P81" s="41"/>
      <c r="Q81" s="42"/>
      <c r="R81" s="42"/>
      <c r="S81" s="43"/>
    </row>
    <row r="82" spans="1:19" s="38" customFormat="1" ht="36.75" hidden="1" customHeight="1" x14ac:dyDescent="0.25">
      <c r="A82" s="21">
        <f t="shared" si="1"/>
        <v>24</v>
      </c>
      <c r="B82" s="21" t="s">
        <v>152</v>
      </c>
      <c r="C82" s="21" t="s">
        <v>153</v>
      </c>
      <c r="D82" s="21" t="s">
        <v>154</v>
      </c>
      <c r="E82" s="21" t="s">
        <v>155</v>
      </c>
      <c r="F82" s="30">
        <v>40151</v>
      </c>
      <c r="G82" s="31"/>
      <c r="H82" s="21" t="s">
        <v>156</v>
      </c>
      <c r="I82" s="21">
        <v>7801401046</v>
      </c>
      <c r="J82" s="57">
        <v>1</v>
      </c>
      <c r="K82" s="57">
        <v>1</v>
      </c>
      <c r="L82" s="27">
        <f t="shared" ref="L82:L145" si="2">M82+N82</f>
        <v>300000</v>
      </c>
      <c r="M82" s="35">
        <v>100000</v>
      </c>
      <c r="N82" s="35">
        <v>200000</v>
      </c>
      <c r="O82" s="41"/>
      <c r="P82" s="41"/>
      <c r="Q82" s="42"/>
      <c r="R82" s="42"/>
      <c r="S82" s="43"/>
    </row>
    <row r="83" spans="1:19" s="38" customFormat="1" ht="40.5" customHeight="1" x14ac:dyDescent="0.25">
      <c r="A83" s="21">
        <v>23</v>
      </c>
      <c r="B83" s="21" t="s">
        <v>157</v>
      </c>
      <c r="C83" s="21"/>
      <c r="D83" s="30" t="s">
        <v>85</v>
      </c>
      <c r="E83" s="52">
        <v>97</v>
      </c>
      <c r="F83" s="23"/>
      <c r="G83" s="24"/>
      <c r="H83" s="25"/>
      <c r="I83" s="53">
        <v>7801449023</v>
      </c>
      <c r="J83" s="34"/>
      <c r="K83" s="34"/>
      <c r="L83" s="54">
        <f t="shared" si="2"/>
        <v>300000</v>
      </c>
      <c r="M83" s="62">
        <v>0</v>
      </c>
      <c r="N83" s="56">
        <v>300000</v>
      </c>
      <c r="O83" s="41"/>
      <c r="P83" s="41"/>
      <c r="Q83" s="42"/>
      <c r="R83" s="42"/>
      <c r="S83" s="43" t="s">
        <v>82</v>
      </c>
    </row>
    <row r="84" spans="1:19" s="38" customFormat="1" ht="37.5" customHeight="1" x14ac:dyDescent="0.25">
      <c r="A84" s="21">
        <f t="shared" ref="A84:A145" si="3">A83+1</f>
        <v>24</v>
      </c>
      <c r="B84" s="21" t="s">
        <v>158</v>
      </c>
      <c r="C84" s="21"/>
      <c r="D84" s="30" t="s">
        <v>81</v>
      </c>
      <c r="E84" s="52">
        <v>98</v>
      </c>
      <c r="F84" s="23"/>
      <c r="G84" s="24"/>
      <c r="H84" s="25"/>
      <c r="I84" s="53">
        <v>7709379663</v>
      </c>
      <c r="J84" s="34"/>
      <c r="K84" s="34"/>
      <c r="L84" s="54">
        <f t="shared" si="2"/>
        <v>300000</v>
      </c>
      <c r="M84" s="62">
        <v>0</v>
      </c>
      <c r="N84" s="56">
        <v>300000</v>
      </c>
      <c r="O84" s="41"/>
      <c r="P84" s="41"/>
      <c r="Q84" s="42"/>
      <c r="R84" s="42"/>
      <c r="S84" s="43"/>
    </row>
    <row r="85" spans="1:19" s="38" customFormat="1" ht="25.5" customHeight="1" x14ac:dyDescent="0.25">
      <c r="A85" s="21">
        <f t="shared" si="3"/>
        <v>25</v>
      </c>
      <c r="B85" s="21" t="s">
        <v>159</v>
      </c>
      <c r="C85" s="21"/>
      <c r="D85" s="30" t="s">
        <v>81</v>
      </c>
      <c r="E85" s="52">
        <v>99</v>
      </c>
      <c r="F85" s="23"/>
      <c r="G85" s="24"/>
      <c r="H85" s="25"/>
      <c r="I85" s="53">
        <v>7813402407</v>
      </c>
      <c r="J85" s="34"/>
      <c r="K85" s="34"/>
      <c r="L85" s="54">
        <f t="shared" si="2"/>
        <v>300000</v>
      </c>
      <c r="M85" s="62">
        <v>0</v>
      </c>
      <c r="N85" s="56">
        <v>300000</v>
      </c>
      <c r="O85" s="41"/>
      <c r="P85" s="41"/>
      <c r="Q85" s="42"/>
      <c r="R85" s="42"/>
      <c r="S85" s="43"/>
    </row>
    <row r="86" spans="1:19" s="38" customFormat="1" ht="34.5" hidden="1" customHeight="1" x14ac:dyDescent="0.25">
      <c r="A86" s="21">
        <f t="shared" si="3"/>
        <v>26</v>
      </c>
      <c r="B86" s="21" t="s">
        <v>160</v>
      </c>
      <c r="C86" s="48"/>
      <c r="D86" s="21" t="s">
        <v>161</v>
      </c>
      <c r="E86" s="21">
        <v>246</v>
      </c>
      <c r="F86" s="65"/>
      <c r="G86" s="65"/>
      <c r="H86" s="48"/>
      <c r="I86" s="21">
        <v>7811042090</v>
      </c>
      <c r="J86" s="63">
        <v>1</v>
      </c>
      <c r="K86" s="63"/>
      <c r="L86" s="27">
        <f t="shared" si="2"/>
        <v>178610</v>
      </c>
      <c r="M86" s="64">
        <v>178610</v>
      </c>
      <c r="N86" s="35">
        <v>0</v>
      </c>
      <c r="O86" s="41"/>
      <c r="P86" s="41"/>
      <c r="Q86" s="42"/>
      <c r="R86" s="42"/>
      <c r="S86" s="43"/>
    </row>
    <row r="87" spans="1:19" s="38" customFormat="1" ht="25.5" customHeight="1" x14ac:dyDescent="0.25">
      <c r="A87" s="21">
        <v>26</v>
      </c>
      <c r="B87" s="21" t="s">
        <v>162</v>
      </c>
      <c r="C87" s="21"/>
      <c r="D87" s="30" t="s">
        <v>85</v>
      </c>
      <c r="E87" s="66">
        <v>1</v>
      </c>
      <c r="F87" s="67"/>
      <c r="G87" s="24"/>
      <c r="H87" s="25"/>
      <c r="I87" s="53">
        <v>7840495640</v>
      </c>
      <c r="J87" s="34"/>
      <c r="K87" s="34"/>
      <c r="L87" s="54">
        <f t="shared" si="2"/>
        <v>300000</v>
      </c>
      <c r="M87" s="62">
        <v>0</v>
      </c>
      <c r="N87" s="56">
        <v>300000</v>
      </c>
      <c r="O87" s="41"/>
      <c r="P87" s="41"/>
      <c r="Q87" s="42"/>
      <c r="R87" s="42"/>
      <c r="S87" s="43"/>
    </row>
    <row r="88" spans="1:19" s="38" customFormat="1" ht="25.5" hidden="1" customHeight="1" x14ac:dyDescent="0.25">
      <c r="A88" s="21">
        <f t="shared" si="3"/>
        <v>27</v>
      </c>
      <c r="B88" s="21" t="s">
        <v>163</v>
      </c>
      <c r="C88" s="21" t="s">
        <v>164</v>
      </c>
      <c r="D88" s="21" t="s">
        <v>165</v>
      </c>
      <c r="E88" s="21" t="s">
        <v>166</v>
      </c>
      <c r="F88" s="30">
        <v>40151</v>
      </c>
      <c r="G88" s="31"/>
      <c r="H88" s="21" t="s">
        <v>167</v>
      </c>
      <c r="I88" s="21">
        <v>7803050192</v>
      </c>
      <c r="J88" s="63">
        <v>5</v>
      </c>
      <c r="K88" s="63">
        <v>1</v>
      </c>
      <c r="L88" s="27">
        <f t="shared" si="2"/>
        <v>5500000</v>
      </c>
      <c r="M88" s="64">
        <f>2500000+2500000</f>
        <v>5000000</v>
      </c>
      <c r="N88" s="35">
        <v>500000</v>
      </c>
      <c r="O88" s="41"/>
      <c r="P88" s="41"/>
      <c r="Q88" s="42"/>
      <c r="R88" s="42"/>
      <c r="S88" s="43"/>
    </row>
    <row r="89" spans="1:19" s="38" customFormat="1" ht="36.75" customHeight="1" x14ac:dyDescent="0.25">
      <c r="A89" s="21">
        <v>27</v>
      </c>
      <c r="B89" s="21" t="s">
        <v>168</v>
      </c>
      <c r="C89" s="21"/>
      <c r="D89" s="30" t="s">
        <v>91</v>
      </c>
      <c r="E89" s="52">
        <v>3</v>
      </c>
      <c r="F89" s="23"/>
      <c r="G89" s="24"/>
      <c r="H89" s="25"/>
      <c r="I89" s="53">
        <v>7825387182</v>
      </c>
      <c r="J89" s="34"/>
      <c r="K89" s="34"/>
      <c r="L89" s="54">
        <f t="shared" si="2"/>
        <v>2000000</v>
      </c>
      <c r="M89" s="62">
        <v>0</v>
      </c>
      <c r="N89" s="68">
        <v>2000000</v>
      </c>
      <c r="O89" s="41"/>
      <c r="P89" s="41"/>
      <c r="Q89" s="42"/>
      <c r="R89" s="42"/>
      <c r="S89" s="43" t="s">
        <v>82</v>
      </c>
    </row>
    <row r="90" spans="1:19" s="38" customFormat="1" ht="25.5" hidden="1" customHeight="1" x14ac:dyDescent="0.25">
      <c r="A90" s="21">
        <f t="shared" si="3"/>
        <v>28</v>
      </c>
      <c r="B90" s="21" t="s">
        <v>169</v>
      </c>
      <c r="C90" s="21" t="s">
        <v>170</v>
      </c>
      <c r="D90" s="21" t="s">
        <v>136</v>
      </c>
      <c r="E90" s="21" t="s">
        <v>171</v>
      </c>
      <c r="F90" s="30">
        <v>40151</v>
      </c>
      <c r="G90" s="31"/>
      <c r="H90" s="21" t="s">
        <v>172</v>
      </c>
      <c r="I90" s="21">
        <v>7813410398</v>
      </c>
      <c r="J90" s="57"/>
      <c r="K90" s="57"/>
      <c r="L90" s="27">
        <f t="shared" si="2"/>
        <v>300000</v>
      </c>
      <c r="M90" s="35">
        <v>100000</v>
      </c>
      <c r="N90" s="35">
        <v>200000</v>
      </c>
      <c r="O90" s="41"/>
      <c r="P90" s="41"/>
      <c r="Q90" s="42"/>
      <c r="R90" s="42"/>
      <c r="S90" s="43"/>
    </row>
    <row r="91" spans="1:19" s="38" customFormat="1" ht="25.5" customHeight="1" x14ac:dyDescent="0.25">
      <c r="A91" s="21">
        <v>28</v>
      </c>
      <c r="B91" s="21" t="s">
        <v>173</v>
      </c>
      <c r="C91" s="21"/>
      <c r="D91" s="30" t="s">
        <v>85</v>
      </c>
      <c r="E91" s="52">
        <v>6</v>
      </c>
      <c r="F91" s="23"/>
      <c r="G91" s="24"/>
      <c r="H91" s="25"/>
      <c r="I91" s="53">
        <v>4703002048</v>
      </c>
      <c r="J91" s="34"/>
      <c r="K91" s="34"/>
      <c r="L91" s="54">
        <f t="shared" si="2"/>
        <v>300000</v>
      </c>
      <c r="M91" s="62">
        <v>0</v>
      </c>
      <c r="N91" s="56">
        <v>300000</v>
      </c>
      <c r="O91" s="41"/>
      <c r="P91" s="41"/>
      <c r="Q91" s="42"/>
      <c r="R91" s="42"/>
      <c r="S91" s="43"/>
    </row>
    <row r="92" spans="1:19" s="38" customFormat="1" ht="25.5" hidden="1" customHeight="1" x14ac:dyDescent="0.25">
      <c r="A92" s="21">
        <f t="shared" si="3"/>
        <v>29</v>
      </c>
      <c r="B92" s="21" t="s">
        <v>174</v>
      </c>
      <c r="C92" s="21" t="s">
        <v>174</v>
      </c>
      <c r="D92" s="21" t="s">
        <v>175</v>
      </c>
      <c r="E92" s="21" t="s">
        <v>176</v>
      </c>
      <c r="F92" s="30">
        <v>40151</v>
      </c>
      <c r="G92" s="31"/>
      <c r="H92" s="21" t="s">
        <v>177</v>
      </c>
      <c r="I92" s="21">
        <v>7839321706</v>
      </c>
      <c r="J92" s="63">
        <v>2</v>
      </c>
      <c r="K92" s="63">
        <v>4</v>
      </c>
      <c r="L92" s="27">
        <f t="shared" si="2"/>
        <v>7500000</v>
      </c>
      <c r="M92" s="64">
        <v>500000</v>
      </c>
      <c r="N92" s="35">
        <v>7000000</v>
      </c>
      <c r="O92" s="41"/>
      <c r="P92" s="41"/>
      <c r="Q92" s="42"/>
      <c r="R92" s="42"/>
      <c r="S92" s="43"/>
    </row>
    <row r="93" spans="1:19" s="38" customFormat="1" ht="25.5" customHeight="1" x14ac:dyDescent="0.25">
      <c r="A93" s="21">
        <v>29</v>
      </c>
      <c r="B93" s="21" t="s">
        <v>178</v>
      </c>
      <c r="C93" s="21"/>
      <c r="D93" s="30" t="s">
        <v>81</v>
      </c>
      <c r="E93" s="52">
        <v>8</v>
      </c>
      <c r="F93" s="23"/>
      <c r="G93" s="24"/>
      <c r="H93" s="25"/>
      <c r="I93" s="53">
        <v>7816158919</v>
      </c>
      <c r="J93" s="34"/>
      <c r="K93" s="34"/>
      <c r="L93" s="54">
        <f t="shared" si="2"/>
        <v>300000</v>
      </c>
      <c r="M93" s="62">
        <v>0</v>
      </c>
      <c r="N93" s="56">
        <v>300000</v>
      </c>
      <c r="O93" s="41"/>
      <c r="P93" s="41"/>
      <c r="Q93" s="42"/>
      <c r="R93" s="42"/>
      <c r="S93" s="43"/>
    </row>
    <row r="94" spans="1:19" s="38" customFormat="1" ht="25.5" hidden="1" customHeight="1" x14ac:dyDescent="0.25">
      <c r="A94" s="21">
        <f t="shared" si="3"/>
        <v>30</v>
      </c>
      <c r="B94" s="21" t="s">
        <v>179</v>
      </c>
      <c r="C94" s="21"/>
      <c r="D94" s="30" t="s">
        <v>180</v>
      </c>
      <c r="E94" s="22">
        <v>9</v>
      </c>
      <c r="F94" s="23"/>
      <c r="G94" s="24"/>
      <c r="H94" s="25"/>
      <c r="I94" s="25">
        <v>7718084899</v>
      </c>
      <c r="J94" s="34"/>
      <c r="K94" s="34"/>
      <c r="L94" s="27">
        <f t="shared" si="2"/>
        <v>0</v>
      </c>
      <c r="M94" s="69">
        <v>0</v>
      </c>
      <c r="N94" s="45">
        <v>0</v>
      </c>
      <c r="O94" s="32"/>
      <c r="P94" s="32"/>
      <c r="Q94" s="33"/>
      <c r="R94" s="33"/>
      <c r="S94" s="43" t="s">
        <v>181</v>
      </c>
    </row>
    <row r="95" spans="1:19" s="38" customFormat="1" ht="25.5" hidden="1" customHeight="1" x14ac:dyDescent="0.25">
      <c r="A95" s="21">
        <f t="shared" si="3"/>
        <v>31</v>
      </c>
      <c r="B95" s="21" t="s">
        <v>182</v>
      </c>
      <c r="C95" s="21" t="s">
        <v>182</v>
      </c>
      <c r="D95" s="21" t="s">
        <v>27</v>
      </c>
      <c r="E95" s="21" t="s">
        <v>183</v>
      </c>
      <c r="F95" s="30">
        <v>40151</v>
      </c>
      <c r="G95" s="31"/>
      <c r="H95" s="21" t="s">
        <v>184</v>
      </c>
      <c r="I95" s="21">
        <v>7810069652</v>
      </c>
      <c r="J95" s="34">
        <v>1</v>
      </c>
      <c r="K95" s="34">
        <v>2</v>
      </c>
      <c r="L95" s="27">
        <f t="shared" si="2"/>
        <v>2800000</v>
      </c>
      <c r="M95" s="29">
        <v>300000</v>
      </c>
      <c r="N95" s="29">
        <v>2500000</v>
      </c>
      <c r="O95" s="32"/>
      <c r="P95" s="32"/>
      <c r="Q95" s="33"/>
      <c r="R95" s="33"/>
      <c r="S95" s="43"/>
    </row>
    <row r="96" spans="1:19" s="38" customFormat="1" ht="25.5" customHeight="1" x14ac:dyDescent="0.25">
      <c r="A96" s="21">
        <v>30</v>
      </c>
      <c r="B96" s="21" t="s">
        <v>185</v>
      </c>
      <c r="C96" s="21"/>
      <c r="D96" s="30" t="s">
        <v>97</v>
      </c>
      <c r="E96" s="52">
        <v>12</v>
      </c>
      <c r="F96" s="23"/>
      <c r="G96" s="24"/>
      <c r="H96" s="25"/>
      <c r="I96" s="53">
        <v>7810523298</v>
      </c>
      <c r="J96" s="26"/>
      <c r="K96" s="26"/>
      <c r="L96" s="54">
        <f t="shared" si="2"/>
        <v>300000</v>
      </c>
      <c r="M96" s="62">
        <v>0</v>
      </c>
      <c r="N96" s="70">
        <v>300000</v>
      </c>
      <c r="O96" s="32"/>
      <c r="P96" s="32"/>
      <c r="Q96" s="33"/>
      <c r="R96" s="33"/>
      <c r="S96" s="43"/>
    </row>
    <row r="97" spans="1:19" s="38" customFormat="1" ht="25.5" customHeight="1" x14ac:dyDescent="0.25">
      <c r="A97" s="21">
        <f t="shared" si="3"/>
        <v>31</v>
      </c>
      <c r="B97" s="21" t="s">
        <v>186</v>
      </c>
      <c r="C97" s="21"/>
      <c r="D97" s="30" t="s">
        <v>91</v>
      </c>
      <c r="E97" s="52">
        <v>14</v>
      </c>
      <c r="F97" s="23"/>
      <c r="G97" s="24"/>
      <c r="H97" s="25"/>
      <c r="I97" s="53">
        <v>7714202380</v>
      </c>
      <c r="J97" s="26"/>
      <c r="K97" s="26"/>
      <c r="L97" s="54">
        <f t="shared" si="2"/>
        <v>300000</v>
      </c>
      <c r="M97" s="62">
        <v>0</v>
      </c>
      <c r="N97" s="70">
        <v>300000</v>
      </c>
      <c r="O97" s="32"/>
      <c r="P97" s="32"/>
      <c r="Q97" s="33"/>
      <c r="R97" s="33"/>
      <c r="S97" s="43"/>
    </row>
    <row r="98" spans="1:19" s="38" customFormat="1" ht="31.5" hidden="1" customHeight="1" x14ac:dyDescent="0.25">
      <c r="A98" s="21">
        <f t="shared" si="3"/>
        <v>32</v>
      </c>
      <c r="B98" s="21" t="s">
        <v>53</v>
      </c>
      <c r="C98" s="21" t="s">
        <v>53</v>
      </c>
      <c r="D98" s="21" t="s">
        <v>85</v>
      </c>
      <c r="E98" s="21" t="s">
        <v>187</v>
      </c>
      <c r="F98" s="30">
        <v>40151</v>
      </c>
      <c r="G98" s="31"/>
      <c r="H98" s="21" t="s">
        <v>188</v>
      </c>
      <c r="I98" s="21">
        <v>7841004704</v>
      </c>
      <c r="J98" s="71"/>
      <c r="K98" s="71"/>
      <c r="L98" s="27">
        <f t="shared" si="2"/>
        <v>0</v>
      </c>
      <c r="M98" s="35">
        <v>0</v>
      </c>
      <c r="N98" s="35">
        <v>0</v>
      </c>
      <c r="O98" s="32"/>
      <c r="P98" s="32"/>
      <c r="Q98" s="33"/>
      <c r="R98" s="33"/>
      <c r="S98" s="43" t="s">
        <v>189</v>
      </c>
    </row>
    <row r="99" spans="1:19" s="38" customFormat="1" ht="38.25" hidden="1" customHeight="1" x14ac:dyDescent="0.25">
      <c r="A99" s="21">
        <f t="shared" si="3"/>
        <v>33</v>
      </c>
      <c r="B99" s="21" t="s">
        <v>190</v>
      </c>
      <c r="C99" s="21" t="s">
        <v>190</v>
      </c>
      <c r="D99" s="21" t="s">
        <v>191</v>
      </c>
      <c r="E99" s="21" t="s">
        <v>192</v>
      </c>
      <c r="F99" s="30">
        <v>40151</v>
      </c>
      <c r="G99" s="31"/>
      <c r="H99" s="21" t="s">
        <v>193</v>
      </c>
      <c r="I99" s="21">
        <v>7826685872</v>
      </c>
      <c r="J99" s="57">
        <v>1</v>
      </c>
      <c r="K99" s="57">
        <v>1</v>
      </c>
      <c r="L99" s="27">
        <f t="shared" si="2"/>
        <v>300000</v>
      </c>
      <c r="M99" s="35">
        <v>100000</v>
      </c>
      <c r="N99" s="35">
        <v>200000</v>
      </c>
      <c r="O99" s="36"/>
      <c r="P99" s="36"/>
      <c r="Q99" s="37">
        <f>M162+N162</f>
        <v>0</v>
      </c>
      <c r="R99" s="37">
        <f>L162-Q99</f>
        <v>0</v>
      </c>
      <c r="S99" s="72"/>
    </row>
    <row r="100" spans="1:19" s="38" customFormat="1" ht="25.5" hidden="1" customHeight="1" x14ac:dyDescent="0.25">
      <c r="A100" s="21">
        <f t="shared" si="3"/>
        <v>34</v>
      </c>
      <c r="B100" s="21" t="s">
        <v>194</v>
      </c>
      <c r="C100" s="21" t="s">
        <v>194</v>
      </c>
      <c r="D100" s="21" t="s">
        <v>195</v>
      </c>
      <c r="E100" s="21" t="s">
        <v>196</v>
      </c>
      <c r="F100" s="30">
        <v>40151</v>
      </c>
      <c r="G100" s="31"/>
      <c r="H100" s="21" t="s">
        <v>197</v>
      </c>
      <c r="I100" s="21">
        <v>7838415334</v>
      </c>
      <c r="J100" s="57">
        <v>1</v>
      </c>
      <c r="K100" s="57">
        <v>1</v>
      </c>
      <c r="L100" s="27">
        <f t="shared" si="2"/>
        <v>300000</v>
      </c>
      <c r="M100" s="35">
        <v>100000</v>
      </c>
      <c r="N100" s="35">
        <v>200000</v>
      </c>
      <c r="O100" s="36"/>
      <c r="P100" s="36"/>
      <c r="Q100" s="37"/>
      <c r="R100" s="37"/>
      <c r="S100" s="72"/>
    </row>
    <row r="101" spans="1:19" s="38" customFormat="1" ht="40.5" customHeight="1" x14ac:dyDescent="0.25">
      <c r="A101" s="21">
        <v>32</v>
      </c>
      <c r="B101" s="21" t="s">
        <v>198</v>
      </c>
      <c r="C101" s="21"/>
      <c r="D101" s="30" t="s">
        <v>85</v>
      </c>
      <c r="E101" s="52">
        <v>20</v>
      </c>
      <c r="F101" s="23"/>
      <c r="G101" s="24"/>
      <c r="H101" s="25"/>
      <c r="I101" s="53">
        <v>7806402491</v>
      </c>
      <c r="J101" s="26"/>
      <c r="K101" s="26"/>
      <c r="L101" s="54">
        <f t="shared" si="2"/>
        <v>500000</v>
      </c>
      <c r="M101" s="62">
        <v>0</v>
      </c>
      <c r="N101" s="70">
        <v>500000</v>
      </c>
      <c r="O101" s="36"/>
      <c r="P101" s="36"/>
      <c r="Q101" s="37"/>
      <c r="R101" s="37"/>
      <c r="S101" s="73" t="s">
        <v>199</v>
      </c>
    </row>
    <row r="102" spans="1:19" s="38" customFormat="1" ht="30" hidden="1" customHeight="1" x14ac:dyDescent="0.25">
      <c r="A102" s="21">
        <f t="shared" si="3"/>
        <v>33</v>
      </c>
      <c r="B102" s="21" t="s">
        <v>200</v>
      </c>
      <c r="C102" s="21" t="s">
        <v>200</v>
      </c>
      <c r="D102" s="21" t="s">
        <v>27</v>
      </c>
      <c r="E102" s="21" t="s">
        <v>201</v>
      </c>
      <c r="F102" s="30">
        <v>40151</v>
      </c>
      <c r="G102" s="31"/>
      <c r="H102" s="21" t="s">
        <v>202</v>
      </c>
      <c r="I102" s="21">
        <v>7809000409</v>
      </c>
      <c r="J102" s="26">
        <v>1</v>
      </c>
      <c r="K102" s="26">
        <v>1</v>
      </c>
      <c r="L102" s="27">
        <f t="shared" si="2"/>
        <v>300000</v>
      </c>
      <c r="M102" s="29">
        <v>100000</v>
      </c>
      <c r="N102" s="29">
        <v>200000</v>
      </c>
      <c r="O102" s="36"/>
      <c r="P102" s="36"/>
      <c r="Q102" s="37">
        <f>M131+N131</f>
        <v>300000</v>
      </c>
      <c r="R102" s="37">
        <f>L131-Q102</f>
        <v>0</v>
      </c>
      <c r="S102" s="72"/>
    </row>
    <row r="103" spans="1:19" s="38" customFormat="1" ht="25.5" customHeight="1" x14ac:dyDescent="0.25">
      <c r="A103" s="21">
        <v>33</v>
      </c>
      <c r="B103" s="21" t="s">
        <v>203</v>
      </c>
      <c r="C103" s="21"/>
      <c r="D103" s="30" t="s">
        <v>85</v>
      </c>
      <c r="E103" s="52">
        <v>22</v>
      </c>
      <c r="F103" s="23"/>
      <c r="G103" s="24"/>
      <c r="H103" s="25"/>
      <c r="I103" s="53">
        <v>7814348086</v>
      </c>
      <c r="J103" s="26"/>
      <c r="K103" s="26"/>
      <c r="L103" s="54">
        <f t="shared" si="2"/>
        <v>300000</v>
      </c>
      <c r="M103" s="62">
        <v>0</v>
      </c>
      <c r="N103" s="70">
        <v>300000</v>
      </c>
      <c r="O103" s="36"/>
      <c r="P103" s="36"/>
      <c r="Q103" s="37"/>
      <c r="R103" s="37"/>
      <c r="S103" s="72"/>
    </row>
    <row r="104" spans="1:19" s="38" customFormat="1" ht="21" hidden="1" customHeight="1" x14ac:dyDescent="0.25">
      <c r="A104" s="21">
        <f t="shared" si="3"/>
        <v>34</v>
      </c>
      <c r="B104" s="21" t="s">
        <v>204</v>
      </c>
      <c r="C104" s="21" t="s">
        <v>204</v>
      </c>
      <c r="D104" s="21" t="s">
        <v>27</v>
      </c>
      <c r="E104" s="21" t="s">
        <v>205</v>
      </c>
      <c r="F104" s="30">
        <v>40151</v>
      </c>
      <c r="G104" s="31"/>
      <c r="H104" s="21" t="s">
        <v>206</v>
      </c>
      <c r="I104" s="21">
        <v>7842312645</v>
      </c>
      <c r="J104" s="26">
        <v>1</v>
      </c>
      <c r="K104" s="26">
        <v>1</v>
      </c>
      <c r="L104" s="27">
        <f t="shared" si="2"/>
        <v>300000</v>
      </c>
      <c r="M104" s="29">
        <v>100000</v>
      </c>
      <c r="N104" s="29">
        <v>200000</v>
      </c>
      <c r="O104" s="74"/>
      <c r="P104" s="74"/>
      <c r="Q104" s="75">
        <f>M237+N237</f>
        <v>300000</v>
      </c>
      <c r="R104" s="75">
        <f>L237-Q104</f>
        <v>0</v>
      </c>
      <c r="S104" s="72"/>
    </row>
    <row r="105" spans="1:19" s="38" customFormat="1" ht="25.5" customHeight="1" x14ac:dyDescent="0.25">
      <c r="A105" s="21">
        <v>34</v>
      </c>
      <c r="B105" s="21" t="s">
        <v>207</v>
      </c>
      <c r="C105" s="21"/>
      <c r="D105" s="30" t="s">
        <v>97</v>
      </c>
      <c r="E105" s="52">
        <v>24</v>
      </c>
      <c r="F105" s="23"/>
      <c r="G105" s="24"/>
      <c r="H105" s="25"/>
      <c r="I105" s="53">
        <v>7816392130</v>
      </c>
      <c r="J105" s="26"/>
      <c r="K105" s="26"/>
      <c r="L105" s="54">
        <f t="shared" si="2"/>
        <v>300000</v>
      </c>
      <c r="M105" s="62">
        <v>0</v>
      </c>
      <c r="N105" s="70">
        <v>300000</v>
      </c>
      <c r="O105" s="36"/>
      <c r="P105" s="36"/>
      <c r="Q105" s="37"/>
      <c r="R105" s="37"/>
      <c r="S105" s="72"/>
    </row>
    <row r="106" spans="1:19" s="38" customFormat="1" ht="46.5" customHeight="1" x14ac:dyDescent="0.25">
      <c r="A106" s="21">
        <f t="shared" si="3"/>
        <v>35</v>
      </c>
      <c r="B106" s="21" t="s">
        <v>208</v>
      </c>
      <c r="C106" s="21"/>
      <c r="D106" s="30" t="s">
        <v>85</v>
      </c>
      <c r="E106" s="52">
        <v>25</v>
      </c>
      <c r="F106" s="23"/>
      <c r="G106" s="24"/>
      <c r="H106" s="25"/>
      <c r="I106" s="53">
        <v>7841366849</v>
      </c>
      <c r="J106" s="26"/>
      <c r="K106" s="26"/>
      <c r="L106" s="54">
        <f t="shared" si="2"/>
        <v>300000</v>
      </c>
      <c r="M106" s="62">
        <v>0</v>
      </c>
      <c r="N106" s="70">
        <v>300000</v>
      </c>
      <c r="O106" s="36"/>
      <c r="P106" s="36"/>
      <c r="Q106" s="37"/>
      <c r="R106" s="37"/>
      <c r="S106" s="72"/>
    </row>
    <row r="107" spans="1:19" s="38" customFormat="1" ht="33.75" hidden="1" customHeight="1" x14ac:dyDescent="0.25">
      <c r="A107" s="21">
        <f t="shared" si="3"/>
        <v>36</v>
      </c>
      <c r="B107" s="21" t="s">
        <v>209</v>
      </c>
      <c r="C107" s="21" t="s">
        <v>210</v>
      </c>
      <c r="D107" s="21" t="s">
        <v>85</v>
      </c>
      <c r="E107" s="21" t="s">
        <v>211</v>
      </c>
      <c r="F107" s="30">
        <v>40151</v>
      </c>
      <c r="G107" s="31"/>
      <c r="H107" s="21" t="s">
        <v>212</v>
      </c>
      <c r="I107" s="21">
        <v>7810174223</v>
      </c>
      <c r="J107" s="57">
        <v>1</v>
      </c>
      <c r="K107" s="57">
        <v>1</v>
      </c>
      <c r="L107" s="27">
        <f t="shared" si="2"/>
        <v>300000</v>
      </c>
      <c r="M107" s="35">
        <v>100000</v>
      </c>
      <c r="N107" s="35">
        <v>200000</v>
      </c>
      <c r="O107" s="36"/>
      <c r="P107" s="36"/>
      <c r="Q107" s="37"/>
      <c r="R107" s="37"/>
      <c r="S107" s="72"/>
    </row>
    <row r="108" spans="1:19" s="38" customFormat="1" ht="25.5" customHeight="1" x14ac:dyDescent="0.25">
      <c r="A108" s="21">
        <v>36</v>
      </c>
      <c r="B108" s="21" t="s">
        <v>213</v>
      </c>
      <c r="C108" s="21"/>
      <c r="D108" s="30" t="s">
        <v>91</v>
      </c>
      <c r="E108" s="52">
        <v>27</v>
      </c>
      <c r="F108" s="23"/>
      <c r="G108" s="24"/>
      <c r="H108" s="25"/>
      <c r="I108" s="53">
        <v>7708148455</v>
      </c>
      <c r="J108" s="26"/>
      <c r="K108" s="26"/>
      <c r="L108" s="54">
        <f t="shared" si="2"/>
        <v>2000000</v>
      </c>
      <c r="M108" s="62">
        <v>0</v>
      </c>
      <c r="N108" s="70">
        <v>2000000</v>
      </c>
      <c r="O108" s="36"/>
      <c r="P108" s="36"/>
      <c r="Q108" s="37"/>
      <c r="R108" s="37"/>
      <c r="S108" s="72"/>
    </row>
    <row r="109" spans="1:19" s="38" customFormat="1" ht="25.5" customHeight="1" x14ac:dyDescent="0.25">
      <c r="A109" s="21">
        <f t="shared" si="3"/>
        <v>37</v>
      </c>
      <c r="B109" s="21" t="s">
        <v>214</v>
      </c>
      <c r="C109" s="21"/>
      <c r="D109" s="30" t="s">
        <v>85</v>
      </c>
      <c r="E109" s="52">
        <v>28</v>
      </c>
      <c r="F109" s="23"/>
      <c r="G109" s="24"/>
      <c r="H109" s="25"/>
      <c r="I109" s="53">
        <v>7813310690</v>
      </c>
      <c r="J109" s="26"/>
      <c r="K109" s="26"/>
      <c r="L109" s="54">
        <f t="shared" si="2"/>
        <v>300000</v>
      </c>
      <c r="M109" s="62">
        <v>0</v>
      </c>
      <c r="N109" s="70">
        <v>300000</v>
      </c>
      <c r="O109" s="36"/>
      <c r="P109" s="36"/>
      <c r="Q109" s="37"/>
      <c r="R109" s="37"/>
      <c r="S109" s="72"/>
    </row>
    <row r="110" spans="1:19" s="38" customFormat="1" ht="25.5" customHeight="1" x14ac:dyDescent="0.25">
      <c r="A110" s="21">
        <f t="shared" si="3"/>
        <v>38</v>
      </c>
      <c r="B110" s="21" t="s">
        <v>215</v>
      </c>
      <c r="C110" s="21"/>
      <c r="D110" s="30" t="s">
        <v>85</v>
      </c>
      <c r="E110" s="52">
        <v>29</v>
      </c>
      <c r="F110" s="23"/>
      <c r="G110" s="24"/>
      <c r="H110" s="25"/>
      <c r="I110" s="53">
        <v>7813373026</v>
      </c>
      <c r="J110" s="26"/>
      <c r="K110" s="26"/>
      <c r="L110" s="54">
        <f t="shared" si="2"/>
        <v>300000</v>
      </c>
      <c r="M110" s="62">
        <v>0</v>
      </c>
      <c r="N110" s="70">
        <v>300000</v>
      </c>
      <c r="O110" s="36"/>
      <c r="P110" s="36"/>
      <c r="Q110" s="37"/>
      <c r="R110" s="37"/>
      <c r="S110" s="72"/>
    </row>
    <row r="111" spans="1:19" s="38" customFormat="1" ht="25.5" customHeight="1" x14ac:dyDescent="0.25">
      <c r="A111" s="21">
        <f t="shared" si="3"/>
        <v>39</v>
      </c>
      <c r="B111" s="21" t="s">
        <v>216</v>
      </c>
      <c r="C111" s="21"/>
      <c r="D111" s="30" t="s">
        <v>91</v>
      </c>
      <c r="E111" s="52">
        <v>30</v>
      </c>
      <c r="F111" s="23"/>
      <c r="G111" s="24"/>
      <c r="H111" s="25"/>
      <c r="I111" s="53">
        <v>7810564512</v>
      </c>
      <c r="J111" s="26"/>
      <c r="K111" s="26"/>
      <c r="L111" s="54">
        <f t="shared" si="2"/>
        <v>300000</v>
      </c>
      <c r="M111" s="62">
        <v>0</v>
      </c>
      <c r="N111" s="70">
        <v>300000</v>
      </c>
      <c r="O111" s="36"/>
      <c r="P111" s="36"/>
      <c r="Q111" s="37"/>
      <c r="R111" s="37"/>
      <c r="S111" s="72"/>
    </row>
    <row r="112" spans="1:19" s="38" customFormat="1" ht="25.5" hidden="1" customHeight="1" x14ac:dyDescent="0.25">
      <c r="A112" s="21">
        <f t="shared" si="3"/>
        <v>40</v>
      </c>
      <c r="B112" s="21" t="s">
        <v>217</v>
      </c>
      <c r="C112" s="21"/>
      <c r="D112" s="30" t="s">
        <v>218</v>
      </c>
      <c r="E112" s="22">
        <v>31</v>
      </c>
      <c r="F112" s="23"/>
      <c r="G112" s="24"/>
      <c r="H112" s="25"/>
      <c r="I112" s="25">
        <v>7810314897</v>
      </c>
      <c r="J112" s="34"/>
      <c r="K112" s="34"/>
      <c r="L112" s="27">
        <f t="shared" si="2"/>
        <v>0</v>
      </c>
      <c r="M112" s="62">
        <v>0</v>
      </c>
      <c r="N112" s="76">
        <v>0</v>
      </c>
      <c r="O112" s="36"/>
      <c r="P112" s="36"/>
      <c r="Q112" s="37"/>
      <c r="R112" s="37"/>
      <c r="S112" s="73" t="s">
        <v>219</v>
      </c>
    </row>
    <row r="113" spans="1:19" s="38" customFormat="1" ht="25.5" hidden="1" customHeight="1" x14ac:dyDescent="0.25">
      <c r="A113" s="21">
        <f t="shared" si="3"/>
        <v>41</v>
      </c>
      <c r="B113" s="21" t="s">
        <v>220</v>
      </c>
      <c r="C113" s="21" t="s">
        <v>221</v>
      </c>
      <c r="D113" s="21" t="s">
        <v>27</v>
      </c>
      <c r="E113" s="21" t="s">
        <v>222</v>
      </c>
      <c r="F113" s="30">
        <v>40151</v>
      </c>
      <c r="G113" s="31"/>
      <c r="H113" s="21" t="s">
        <v>223</v>
      </c>
      <c r="I113" s="21">
        <v>7826180744</v>
      </c>
      <c r="J113" s="26">
        <v>1</v>
      </c>
      <c r="K113" s="26">
        <v>1</v>
      </c>
      <c r="L113" s="27">
        <f t="shared" si="2"/>
        <v>300000</v>
      </c>
      <c r="M113" s="29">
        <v>100000</v>
      </c>
      <c r="N113" s="29">
        <v>200000</v>
      </c>
      <c r="O113" s="36"/>
      <c r="P113" s="36"/>
      <c r="Q113" s="37"/>
      <c r="R113" s="37"/>
      <c r="S113" s="72"/>
    </row>
    <row r="114" spans="1:19" s="38" customFormat="1" ht="25.5" customHeight="1" x14ac:dyDescent="0.25">
      <c r="A114" s="21">
        <v>40</v>
      </c>
      <c r="B114" s="21" t="s">
        <v>224</v>
      </c>
      <c r="C114" s="21"/>
      <c r="D114" s="30" t="s">
        <v>85</v>
      </c>
      <c r="E114" s="52">
        <v>33</v>
      </c>
      <c r="F114" s="23"/>
      <c r="G114" s="24"/>
      <c r="H114" s="25"/>
      <c r="I114" s="53">
        <v>7841361375</v>
      </c>
      <c r="J114" s="26"/>
      <c r="K114" s="26"/>
      <c r="L114" s="54">
        <f t="shared" si="2"/>
        <v>300000</v>
      </c>
      <c r="M114" s="62">
        <v>0</v>
      </c>
      <c r="N114" s="70">
        <v>300000</v>
      </c>
      <c r="O114" s="36"/>
      <c r="P114" s="36"/>
      <c r="Q114" s="37"/>
      <c r="R114" s="37"/>
      <c r="S114" s="72"/>
    </row>
    <row r="115" spans="1:19" s="38" customFormat="1" ht="35.25" hidden="1" customHeight="1" x14ac:dyDescent="0.25">
      <c r="A115" s="21">
        <f t="shared" si="3"/>
        <v>41</v>
      </c>
      <c r="B115" s="21" t="s">
        <v>225</v>
      </c>
      <c r="C115" s="21"/>
      <c r="D115" s="30" t="s">
        <v>226</v>
      </c>
      <c r="E115" s="22">
        <v>34</v>
      </c>
      <c r="F115" s="23"/>
      <c r="G115" s="24"/>
      <c r="H115" s="25"/>
      <c r="I115" s="25">
        <v>4712019834</v>
      </c>
      <c r="J115" s="34"/>
      <c r="K115" s="34"/>
      <c r="L115" s="27">
        <f t="shared" si="2"/>
        <v>0</v>
      </c>
      <c r="M115" s="62">
        <v>0</v>
      </c>
      <c r="N115" s="76">
        <v>0</v>
      </c>
      <c r="O115" s="32"/>
      <c r="P115" s="32"/>
      <c r="Q115" s="33"/>
      <c r="R115" s="33"/>
      <c r="S115" s="43" t="s">
        <v>219</v>
      </c>
    </row>
    <row r="116" spans="1:19" s="38" customFormat="1" ht="25.5" customHeight="1" x14ac:dyDescent="0.25">
      <c r="A116" s="21">
        <v>41</v>
      </c>
      <c r="B116" s="21" t="s">
        <v>227</v>
      </c>
      <c r="C116" s="21"/>
      <c r="D116" s="30" t="s">
        <v>85</v>
      </c>
      <c r="E116" s="52">
        <v>35</v>
      </c>
      <c r="F116" s="23"/>
      <c r="G116" s="24"/>
      <c r="H116" s="25"/>
      <c r="I116" s="53">
        <v>7813412973</v>
      </c>
      <c r="J116" s="26"/>
      <c r="K116" s="26"/>
      <c r="L116" s="54">
        <f t="shared" si="2"/>
        <v>300000</v>
      </c>
      <c r="M116" s="62">
        <v>0</v>
      </c>
      <c r="N116" s="70">
        <v>300000</v>
      </c>
      <c r="O116" s="32"/>
      <c r="P116" s="32"/>
      <c r="Q116" s="33"/>
      <c r="R116" s="33"/>
      <c r="S116" s="43"/>
    </row>
    <row r="117" spans="1:19" s="38" customFormat="1" ht="25.5" customHeight="1" x14ac:dyDescent="0.25">
      <c r="A117" s="21">
        <f>A116+1</f>
        <v>42</v>
      </c>
      <c r="B117" s="21" t="s">
        <v>228</v>
      </c>
      <c r="C117" s="21"/>
      <c r="D117" s="30" t="s">
        <v>91</v>
      </c>
      <c r="E117" s="52">
        <v>36</v>
      </c>
      <c r="F117" s="23"/>
      <c r="G117" s="24"/>
      <c r="H117" s="25"/>
      <c r="I117" s="53">
        <v>7842381166</v>
      </c>
      <c r="J117" s="26"/>
      <c r="K117" s="26"/>
      <c r="L117" s="54">
        <f t="shared" si="2"/>
        <v>300000</v>
      </c>
      <c r="M117" s="62">
        <v>0</v>
      </c>
      <c r="N117" s="70">
        <v>300000</v>
      </c>
      <c r="O117" s="32"/>
      <c r="P117" s="32"/>
      <c r="Q117" s="33"/>
      <c r="R117" s="33"/>
      <c r="S117" s="43"/>
    </row>
    <row r="118" spans="1:19" s="38" customFormat="1" ht="43.5" customHeight="1" x14ac:dyDescent="0.25">
      <c r="A118" s="21">
        <f t="shared" si="3"/>
        <v>43</v>
      </c>
      <c r="B118" s="21" t="s">
        <v>229</v>
      </c>
      <c r="C118" s="21"/>
      <c r="D118" s="30" t="s">
        <v>85</v>
      </c>
      <c r="E118" s="52">
        <v>38</v>
      </c>
      <c r="F118" s="23"/>
      <c r="G118" s="24"/>
      <c r="H118" s="25"/>
      <c r="I118" s="53">
        <v>6027116229</v>
      </c>
      <c r="J118" s="26"/>
      <c r="K118" s="26"/>
      <c r="L118" s="54">
        <f t="shared" si="2"/>
        <v>300000</v>
      </c>
      <c r="M118" s="62">
        <v>0</v>
      </c>
      <c r="N118" s="70">
        <v>300000</v>
      </c>
      <c r="O118" s="32"/>
      <c r="P118" s="32"/>
      <c r="Q118" s="33"/>
      <c r="R118" s="33"/>
      <c r="S118" s="43"/>
    </row>
    <row r="119" spans="1:19" s="38" customFormat="1" ht="25.5" customHeight="1" x14ac:dyDescent="0.25">
      <c r="A119" s="21">
        <f t="shared" si="3"/>
        <v>44</v>
      </c>
      <c r="B119" s="21" t="s">
        <v>230</v>
      </c>
      <c r="C119" s="21"/>
      <c r="D119" s="30" t="s">
        <v>85</v>
      </c>
      <c r="E119" s="52">
        <v>39</v>
      </c>
      <c r="F119" s="23"/>
      <c r="G119" s="24"/>
      <c r="H119" s="25"/>
      <c r="I119" s="53">
        <v>6027115056</v>
      </c>
      <c r="J119" s="26"/>
      <c r="K119" s="26"/>
      <c r="L119" s="54">
        <f t="shared" si="2"/>
        <v>300000</v>
      </c>
      <c r="M119" s="62">
        <v>0</v>
      </c>
      <c r="N119" s="70">
        <v>300000</v>
      </c>
      <c r="O119" s="32"/>
      <c r="P119" s="32"/>
      <c r="Q119" s="33"/>
      <c r="R119" s="33"/>
      <c r="S119" s="43"/>
    </row>
    <row r="120" spans="1:19" s="38" customFormat="1" ht="25.5" customHeight="1" x14ac:dyDescent="0.25">
      <c r="A120" s="21">
        <f t="shared" si="3"/>
        <v>45</v>
      </c>
      <c r="B120" s="21" t="s">
        <v>231</v>
      </c>
      <c r="C120" s="21"/>
      <c r="D120" s="30" t="s">
        <v>232</v>
      </c>
      <c r="E120" s="52">
        <v>40</v>
      </c>
      <c r="F120" s="23"/>
      <c r="G120" s="24"/>
      <c r="H120" s="25"/>
      <c r="I120" s="53">
        <v>7813309976</v>
      </c>
      <c r="J120" s="26"/>
      <c r="K120" s="26"/>
      <c r="L120" s="54">
        <f t="shared" si="2"/>
        <v>300000</v>
      </c>
      <c r="M120" s="62">
        <v>0</v>
      </c>
      <c r="N120" s="70">
        <v>300000</v>
      </c>
      <c r="O120" s="32"/>
      <c r="P120" s="32"/>
      <c r="Q120" s="33"/>
      <c r="R120" s="33"/>
      <c r="S120" s="43"/>
    </row>
    <row r="121" spans="1:19" s="38" customFormat="1" ht="25.5" hidden="1" customHeight="1" x14ac:dyDescent="0.25">
      <c r="A121" s="21">
        <f t="shared" si="3"/>
        <v>46</v>
      </c>
      <c r="B121" s="21" t="s">
        <v>233</v>
      </c>
      <c r="C121" s="21" t="s">
        <v>233</v>
      </c>
      <c r="D121" s="21" t="s">
        <v>27</v>
      </c>
      <c r="E121" s="21" t="s">
        <v>234</v>
      </c>
      <c r="F121" s="30">
        <v>40151</v>
      </c>
      <c r="G121" s="31"/>
      <c r="H121" s="21" t="s">
        <v>235</v>
      </c>
      <c r="I121" s="21">
        <v>7839354148</v>
      </c>
      <c r="J121" s="34">
        <v>2</v>
      </c>
      <c r="K121" s="34"/>
      <c r="L121" s="27">
        <f t="shared" si="2"/>
        <v>500000</v>
      </c>
      <c r="M121" s="29">
        <f>300000+200000</f>
        <v>500000</v>
      </c>
      <c r="N121" s="29">
        <v>0</v>
      </c>
      <c r="O121" s="32"/>
      <c r="P121" s="32"/>
      <c r="Q121" s="33"/>
      <c r="R121" s="33"/>
      <c r="S121" s="43"/>
    </row>
    <row r="122" spans="1:19" s="38" customFormat="1" ht="42.75" hidden="1" customHeight="1" x14ac:dyDescent="0.25">
      <c r="A122" s="21">
        <f t="shared" si="3"/>
        <v>47</v>
      </c>
      <c r="B122" s="21" t="s">
        <v>236</v>
      </c>
      <c r="C122" s="21" t="s">
        <v>236</v>
      </c>
      <c r="D122" s="21" t="s">
        <v>237</v>
      </c>
      <c r="E122" s="21" t="s">
        <v>238</v>
      </c>
      <c r="F122" s="30">
        <v>40193</v>
      </c>
      <c r="G122" s="31"/>
      <c r="H122" s="21" t="s">
        <v>239</v>
      </c>
      <c r="I122" s="21">
        <v>7841398738</v>
      </c>
      <c r="J122" s="57"/>
      <c r="K122" s="57"/>
      <c r="L122" s="27">
        <f t="shared" si="2"/>
        <v>300000</v>
      </c>
      <c r="M122" s="35">
        <v>100000</v>
      </c>
      <c r="N122" s="35">
        <v>200000</v>
      </c>
      <c r="O122" s="32"/>
      <c r="P122" s="32"/>
      <c r="Q122" s="33"/>
      <c r="R122" s="33"/>
      <c r="S122" s="43"/>
    </row>
    <row r="123" spans="1:19" s="38" customFormat="1" ht="36.75" hidden="1" customHeight="1" x14ac:dyDescent="0.25">
      <c r="A123" s="21">
        <f t="shared" si="3"/>
        <v>48</v>
      </c>
      <c r="B123" s="21" t="s">
        <v>240</v>
      </c>
      <c r="C123" s="21" t="s">
        <v>240</v>
      </c>
      <c r="D123" s="21" t="s">
        <v>85</v>
      </c>
      <c r="E123" s="21" t="s">
        <v>241</v>
      </c>
      <c r="F123" s="30">
        <v>40151</v>
      </c>
      <c r="G123" s="31"/>
      <c r="H123" s="21" t="s">
        <v>242</v>
      </c>
      <c r="I123" s="21">
        <v>7803018640</v>
      </c>
      <c r="J123" s="57">
        <v>1</v>
      </c>
      <c r="K123" s="57">
        <v>1</v>
      </c>
      <c r="L123" s="27">
        <f t="shared" si="2"/>
        <v>300000</v>
      </c>
      <c r="M123" s="35">
        <v>100000</v>
      </c>
      <c r="N123" s="35">
        <v>200000</v>
      </c>
      <c r="O123" s="32"/>
      <c r="P123" s="32"/>
      <c r="Q123" s="33"/>
      <c r="R123" s="33"/>
      <c r="S123" s="43"/>
    </row>
    <row r="124" spans="1:19" s="38" customFormat="1" ht="36.75" hidden="1" customHeight="1" x14ac:dyDescent="0.25">
      <c r="A124" s="21">
        <f t="shared" si="3"/>
        <v>49</v>
      </c>
      <c r="B124" s="21" t="s">
        <v>243</v>
      </c>
      <c r="C124" s="21" t="s">
        <v>243</v>
      </c>
      <c r="D124" s="21" t="s">
        <v>85</v>
      </c>
      <c r="E124" s="21" t="s">
        <v>244</v>
      </c>
      <c r="F124" s="30">
        <v>40151</v>
      </c>
      <c r="G124" s="31"/>
      <c r="H124" s="21" t="s">
        <v>245</v>
      </c>
      <c r="I124" s="21">
        <v>7805304413</v>
      </c>
      <c r="J124" s="57">
        <v>1</v>
      </c>
      <c r="K124" s="57">
        <v>1</v>
      </c>
      <c r="L124" s="27">
        <f t="shared" si="2"/>
        <v>300000</v>
      </c>
      <c r="M124" s="35">
        <v>100000</v>
      </c>
      <c r="N124" s="35">
        <v>200000</v>
      </c>
      <c r="O124" s="36"/>
      <c r="P124" s="36"/>
      <c r="Q124" s="37">
        <f>M149+N149</f>
        <v>0</v>
      </c>
      <c r="R124" s="37">
        <f>L149-Q124</f>
        <v>0</v>
      </c>
      <c r="S124" s="72"/>
    </row>
    <row r="125" spans="1:19" s="38" customFormat="1" ht="25.5" hidden="1" customHeight="1" x14ac:dyDescent="0.25">
      <c r="A125" s="21">
        <f t="shared" si="3"/>
        <v>50</v>
      </c>
      <c r="B125" s="21" t="s">
        <v>246</v>
      </c>
      <c r="C125" s="21" t="s">
        <v>246</v>
      </c>
      <c r="D125" s="21" t="s">
        <v>27</v>
      </c>
      <c r="E125" s="21" t="s">
        <v>247</v>
      </c>
      <c r="F125" s="30">
        <v>40193</v>
      </c>
      <c r="G125" s="31"/>
      <c r="H125" s="21" t="s">
        <v>248</v>
      </c>
      <c r="I125" s="21">
        <v>7804429226</v>
      </c>
      <c r="J125" s="26">
        <v>1</v>
      </c>
      <c r="K125" s="26">
        <v>1</v>
      </c>
      <c r="L125" s="27">
        <f t="shared" si="2"/>
        <v>300000</v>
      </c>
      <c r="M125" s="29">
        <v>100000</v>
      </c>
      <c r="N125" s="29">
        <v>200000</v>
      </c>
      <c r="O125" s="36"/>
      <c r="P125" s="36"/>
      <c r="Q125" s="37"/>
      <c r="R125" s="37"/>
      <c r="S125" s="72"/>
    </row>
    <row r="126" spans="1:19" s="38" customFormat="1" ht="48" customHeight="1" x14ac:dyDescent="0.25">
      <c r="A126" s="21">
        <v>46</v>
      </c>
      <c r="B126" s="21" t="s">
        <v>249</v>
      </c>
      <c r="C126" s="21"/>
      <c r="D126" s="30" t="s">
        <v>85</v>
      </c>
      <c r="E126" s="52">
        <v>49</v>
      </c>
      <c r="F126" s="23"/>
      <c r="G126" s="24"/>
      <c r="H126" s="25"/>
      <c r="I126" s="53">
        <v>7810087570</v>
      </c>
      <c r="J126" s="26"/>
      <c r="K126" s="26"/>
      <c r="L126" s="54">
        <f t="shared" si="2"/>
        <v>300000</v>
      </c>
      <c r="M126" s="62">
        <v>0</v>
      </c>
      <c r="N126" s="70">
        <v>300000</v>
      </c>
      <c r="O126" s="36"/>
      <c r="P126" s="36"/>
      <c r="Q126" s="37"/>
      <c r="R126" s="37"/>
      <c r="S126" s="72"/>
    </row>
    <row r="127" spans="1:19" s="38" customFormat="1" ht="25.5" customHeight="1" x14ac:dyDescent="0.25">
      <c r="A127" s="21">
        <f t="shared" si="3"/>
        <v>47</v>
      </c>
      <c r="B127" s="21" t="s">
        <v>250</v>
      </c>
      <c r="C127" s="21"/>
      <c r="D127" s="30" t="s">
        <v>91</v>
      </c>
      <c r="E127" s="52">
        <v>50</v>
      </c>
      <c r="F127" s="23"/>
      <c r="G127" s="24"/>
      <c r="H127" s="25"/>
      <c r="I127" s="53">
        <v>7802077339</v>
      </c>
      <c r="J127" s="26"/>
      <c r="K127" s="26"/>
      <c r="L127" s="54">
        <f t="shared" si="2"/>
        <v>300000</v>
      </c>
      <c r="M127" s="62">
        <v>0</v>
      </c>
      <c r="N127" s="70">
        <v>300000</v>
      </c>
      <c r="O127" s="36"/>
      <c r="P127" s="36"/>
      <c r="Q127" s="37"/>
      <c r="R127" s="37"/>
      <c r="S127" s="72"/>
    </row>
    <row r="128" spans="1:19" s="38" customFormat="1" ht="25.5" customHeight="1" x14ac:dyDescent="0.25">
      <c r="A128" s="21">
        <f t="shared" si="3"/>
        <v>48</v>
      </c>
      <c r="B128" s="21" t="s">
        <v>251</v>
      </c>
      <c r="C128" s="21"/>
      <c r="D128" s="30" t="s">
        <v>91</v>
      </c>
      <c r="E128" s="52">
        <v>51</v>
      </c>
      <c r="F128" s="23"/>
      <c r="G128" s="24"/>
      <c r="H128" s="25"/>
      <c r="I128" s="53">
        <v>7806365183</v>
      </c>
      <c r="J128" s="26"/>
      <c r="K128" s="26"/>
      <c r="L128" s="54">
        <f t="shared" si="2"/>
        <v>300000</v>
      </c>
      <c r="M128" s="62">
        <v>0</v>
      </c>
      <c r="N128" s="70">
        <v>300000</v>
      </c>
      <c r="O128" s="36"/>
      <c r="P128" s="36"/>
      <c r="Q128" s="37"/>
      <c r="R128" s="37"/>
      <c r="S128" s="72"/>
    </row>
    <row r="129" spans="1:19" s="38" customFormat="1" ht="25.5" hidden="1" customHeight="1" x14ac:dyDescent="0.25">
      <c r="A129" s="21">
        <f t="shared" si="3"/>
        <v>49</v>
      </c>
      <c r="B129" s="21" t="s">
        <v>252</v>
      </c>
      <c r="C129" s="21" t="s">
        <v>252</v>
      </c>
      <c r="D129" s="21" t="s">
        <v>253</v>
      </c>
      <c r="E129" s="21" t="s">
        <v>254</v>
      </c>
      <c r="F129" s="30">
        <v>40151</v>
      </c>
      <c r="G129" s="31"/>
      <c r="H129" s="21" t="s">
        <v>255</v>
      </c>
      <c r="I129" s="21">
        <v>7802401377</v>
      </c>
      <c r="J129" s="57">
        <v>1</v>
      </c>
      <c r="K129" s="57">
        <v>1</v>
      </c>
      <c r="L129" s="27">
        <f t="shared" si="2"/>
        <v>300000</v>
      </c>
      <c r="M129" s="35">
        <v>100000</v>
      </c>
      <c r="N129" s="35">
        <v>200000</v>
      </c>
      <c r="O129" s="36"/>
      <c r="P129" s="36"/>
      <c r="Q129" s="37"/>
      <c r="R129" s="37"/>
      <c r="S129" s="72"/>
    </row>
    <row r="130" spans="1:19" s="38" customFormat="1" ht="45.75" hidden="1" customHeight="1" x14ac:dyDescent="0.25">
      <c r="A130" s="21">
        <f t="shared" si="3"/>
        <v>50</v>
      </c>
      <c r="B130" s="21" t="s">
        <v>256</v>
      </c>
      <c r="C130" s="21" t="s">
        <v>257</v>
      </c>
      <c r="D130" s="21" t="s">
        <v>258</v>
      </c>
      <c r="E130" s="21" t="s">
        <v>259</v>
      </c>
      <c r="F130" s="30">
        <v>40151</v>
      </c>
      <c r="G130" s="31"/>
      <c r="H130" s="21" t="s">
        <v>260</v>
      </c>
      <c r="I130" s="21">
        <v>2310133580</v>
      </c>
      <c r="J130" s="63">
        <v>1</v>
      </c>
      <c r="K130" s="63"/>
      <c r="L130" s="27">
        <f t="shared" si="2"/>
        <v>300000</v>
      </c>
      <c r="M130" s="35">
        <v>300000</v>
      </c>
      <c r="N130" s="35">
        <v>0</v>
      </c>
      <c r="O130" s="36"/>
      <c r="P130" s="36"/>
      <c r="Q130" s="37"/>
      <c r="R130" s="37"/>
      <c r="S130" s="72"/>
    </row>
    <row r="131" spans="1:19" s="38" customFormat="1" ht="25.5" hidden="1" customHeight="1" x14ac:dyDescent="0.25">
      <c r="A131" s="21">
        <f t="shared" si="3"/>
        <v>51</v>
      </c>
      <c r="B131" s="21" t="s">
        <v>261</v>
      </c>
      <c r="C131" s="21" t="s">
        <v>261</v>
      </c>
      <c r="D131" s="21" t="s">
        <v>262</v>
      </c>
      <c r="E131" s="21" t="s">
        <v>263</v>
      </c>
      <c r="F131" s="30">
        <v>40151</v>
      </c>
      <c r="G131" s="31"/>
      <c r="H131" s="21" t="s">
        <v>264</v>
      </c>
      <c r="I131" s="21">
        <v>7804172757</v>
      </c>
      <c r="J131" s="57">
        <v>1</v>
      </c>
      <c r="K131" s="57">
        <v>1</v>
      </c>
      <c r="L131" s="27">
        <f t="shared" si="2"/>
        <v>300000</v>
      </c>
      <c r="M131" s="35">
        <v>100000</v>
      </c>
      <c r="N131" s="35">
        <v>200000</v>
      </c>
      <c r="O131" s="36"/>
      <c r="P131" s="36"/>
      <c r="Q131" s="37"/>
      <c r="R131" s="37"/>
      <c r="S131" s="72"/>
    </row>
    <row r="132" spans="1:19" s="38" customFormat="1" ht="25.5" customHeight="1" x14ac:dyDescent="0.25">
      <c r="A132" s="21">
        <v>49</v>
      </c>
      <c r="B132" s="21" t="s">
        <v>265</v>
      </c>
      <c r="C132" s="21"/>
      <c r="D132" s="30" t="s">
        <v>81</v>
      </c>
      <c r="E132" s="52">
        <v>55</v>
      </c>
      <c r="F132" s="23"/>
      <c r="G132" s="24"/>
      <c r="H132" s="25"/>
      <c r="I132" s="53">
        <v>7816203738</v>
      </c>
      <c r="J132" s="26"/>
      <c r="K132" s="26"/>
      <c r="L132" s="54">
        <f t="shared" si="2"/>
        <v>300000</v>
      </c>
      <c r="M132" s="62">
        <v>0</v>
      </c>
      <c r="N132" s="70">
        <v>300000</v>
      </c>
      <c r="O132" s="36"/>
      <c r="P132" s="36"/>
      <c r="Q132" s="37"/>
      <c r="R132" s="37"/>
      <c r="S132" s="72"/>
    </row>
    <row r="133" spans="1:19" s="38" customFormat="1" ht="25.5" hidden="1" customHeight="1" x14ac:dyDescent="0.25">
      <c r="A133" s="21">
        <f t="shared" si="3"/>
        <v>50</v>
      </c>
      <c r="B133" s="21" t="s">
        <v>266</v>
      </c>
      <c r="C133" s="21"/>
      <c r="D133" s="30" t="s">
        <v>267</v>
      </c>
      <c r="E133" s="22">
        <v>56</v>
      </c>
      <c r="F133" s="23"/>
      <c r="G133" s="24"/>
      <c r="H133" s="25"/>
      <c r="I133" s="25">
        <v>7842368158</v>
      </c>
      <c r="J133" s="26"/>
      <c r="K133" s="26"/>
      <c r="L133" s="27">
        <f t="shared" si="2"/>
        <v>0</v>
      </c>
      <c r="M133" s="69">
        <v>0</v>
      </c>
      <c r="N133" s="45">
        <v>0</v>
      </c>
      <c r="O133" s="29"/>
      <c r="P133" s="29"/>
      <c r="Q133" s="3"/>
      <c r="R133" s="3"/>
      <c r="S133" s="43" t="s">
        <v>268</v>
      </c>
    </row>
    <row r="134" spans="1:19" s="38" customFormat="1" ht="25.5" hidden="1" customHeight="1" x14ac:dyDescent="0.25">
      <c r="A134" s="21">
        <f t="shared" si="3"/>
        <v>51</v>
      </c>
      <c r="B134" s="21" t="s">
        <v>269</v>
      </c>
      <c r="C134" s="21" t="s">
        <v>270</v>
      </c>
      <c r="D134" s="21" t="s">
        <v>271</v>
      </c>
      <c r="E134" s="21" t="s">
        <v>272</v>
      </c>
      <c r="F134" s="30">
        <v>40151</v>
      </c>
      <c r="G134" s="31"/>
      <c r="H134" s="21" t="s">
        <v>273</v>
      </c>
      <c r="I134" s="21">
        <v>7802436002</v>
      </c>
      <c r="J134" s="63">
        <v>2</v>
      </c>
      <c r="K134" s="63"/>
      <c r="L134" s="27">
        <f t="shared" si="2"/>
        <v>1000000</v>
      </c>
      <c r="M134" s="64">
        <v>1000000</v>
      </c>
      <c r="N134" s="35">
        <v>0</v>
      </c>
      <c r="O134" s="29"/>
      <c r="P134" s="29"/>
      <c r="Q134" s="3"/>
      <c r="R134" s="3"/>
      <c r="S134" s="43"/>
    </row>
    <row r="135" spans="1:19" s="38" customFormat="1" ht="25.5" hidden="1" customHeight="1" x14ac:dyDescent="0.25">
      <c r="A135" s="21">
        <f t="shared" si="3"/>
        <v>52</v>
      </c>
      <c r="B135" s="21" t="s">
        <v>274</v>
      </c>
      <c r="C135" s="21"/>
      <c r="D135" s="30" t="s">
        <v>275</v>
      </c>
      <c r="E135" s="22">
        <v>58</v>
      </c>
      <c r="F135" s="23"/>
      <c r="G135" s="24"/>
      <c r="H135" s="25"/>
      <c r="I135" s="25">
        <v>6658176452</v>
      </c>
      <c r="J135" s="34"/>
      <c r="K135" s="34"/>
      <c r="L135" s="27">
        <f t="shared" si="2"/>
        <v>0</v>
      </c>
      <c r="M135" s="69">
        <v>0</v>
      </c>
      <c r="N135" s="45">
        <v>0</v>
      </c>
      <c r="O135" s="32"/>
      <c r="P135" s="32"/>
      <c r="Q135" s="33"/>
      <c r="R135" s="33"/>
      <c r="S135" s="43" t="s">
        <v>276</v>
      </c>
    </row>
    <row r="136" spans="1:19" s="38" customFormat="1" ht="25.5" customHeight="1" x14ac:dyDescent="0.25">
      <c r="A136" s="21">
        <v>50</v>
      </c>
      <c r="B136" s="21" t="s">
        <v>277</v>
      </c>
      <c r="C136" s="21"/>
      <c r="D136" s="30" t="s">
        <v>91</v>
      </c>
      <c r="E136" s="52">
        <v>100</v>
      </c>
      <c r="F136" s="23"/>
      <c r="G136" s="24"/>
      <c r="H136" s="25"/>
      <c r="I136" s="53">
        <v>7802402356</v>
      </c>
      <c r="J136" s="26"/>
      <c r="K136" s="26"/>
      <c r="L136" s="54">
        <f t="shared" si="2"/>
        <v>300000</v>
      </c>
      <c r="M136" s="62">
        <v>0</v>
      </c>
      <c r="N136" s="70">
        <v>300000</v>
      </c>
      <c r="O136" s="32"/>
      <c r="P136" s="32"/>
      <c r="Q136" s="33"/>
      <c r="R136" s="33"/>
      <c r="S136" s="43"/>
    </row>
    <row r="137" spans="1:19" s="38" customFormat="1" ht="25.5" hidden="1" customHeight="1" x14ac:dyDescent="0.25">
      <c r="A137" s="21">
        <f t="shared" si="3"/>
        <v>51</v>
      </c>
      <c r="B137" s="21" t="s">
        <v>278</v>
      </c>
      <c r="C137" s="21" t="s">
        <v>278</v>
      </c>
      <c r="D137" s="21" t="s">
        <v>279</v>
      </c>
      <c r="E137" s="21" t="s">
        <v>280</v>
      </c>
      <c r="F137" s="30">
        <v>40151</v>
      </c>
      <c r="G137" s="31"/>
      <c r="H137" s="21" t="s">
        <v>281</v>
      </c>
      <c r="I137" s="21">
        <v>7813104873</v>
      </c>
      <c r="J137" s="57">
        <v>1</v>
      </c>
      <c r="K137" s="57">
        <v>1</v>
      </c>
      <c r="L137" s="27">
        <f t="shared" si="2"/>
        <v>300000</v>
      </c>
      <c r="M137" s="35">
        <v>100000</v>
      </c>
      <c r="N137" s="35">
        <v>200000</v>
      </c>
      <c r="O137" s="32"/>
      <c r="P137" s="32"/>
      <c r="Q137" s="33"/>
      <c r="R137" s="33"/>
      <c r="S137" s="43"/>
    </row>
    <row r="138" spans="1:19" s="38" customFormat="1" ht="25.5" customHeight="1" x14ac:dyDescent="0.25">
      <c r="A138" s="21">
        <v>51</v>
      </c>
      <c r="B138" s="21" t="s">
        <v>282</v>
      </c>
      <c r="C138" s="21"/>
      <c r="D138" s="30" t="s">
        <v>91</v>
      </c>
      <c r="E138" s="52">
        <v>102</v>
      </c>
      <c r="F138" s="23"/>
      <c r="G138" s="24"/>
      <c r="H138" s="25"/>
      <c r="I138" s="53">
        <v>7805426186</v>
      </c>
      <c r="J138" s="26"/>
      <c r="K138" s="26"/>
      <c r="L138" s="54">
        <f t="shared" si="2"/>
        <v>300000</v>
      </c>
      <c r="M138" s="62">
        <v>0</v>
      </c>
      <c r="N138" s="70">
        <v>300000</v>
      </c>
      <c r="O138" s="32"/>
      <c r="P138" s="32"/>
      <c r="Q138" s="33"/>
      <c r="R138" s="33"/>
      <c r="S138" s="43"/>
    </row>
    <row r="139" spans="1:19" s="38" customFormat="1" ht="25.5" hidden="1" customHeight="1" x14ac:dyDescent="0.25">
      <c r="A139" s="21">
        <f t="shared" si="3"/>
        <v>52</v>
      </c>
      <c r="B139" s="21" t="s">
        <v>283</v>
      </c>
      <c r="C139" s="21" t="s">
        <v>283</v>
      </c>
      <c r="D139" s="21" t="s">
        <v>284</v>
      </c>
      <c r="E139" s="21" t="s">
        <v>285</v>
      </c>
      <c r="F139" s="30">
        <v>40151</v>
      </c>
      <c r="G139" s="31"/>
      <c r="H139" s="21" t="s">
        <v>286</v>
      </c>
      <c r="I139" s="21">
        <v>7838020150</v>
      </c>
      <c r="J139" s="57">
        <v>1</v>
      </c>
      <c r="K139" s="57">
        <v>1</v>
      </c>
      <c r="L139" s="27">
        <f t="shared" si="2"/>
        <v>300000</v>
      </c>
      <c r="M139" s="35">
        <v>100000</v>
      </c>
      <c r="N139" s="35">
        <v>200000</v>
      </c>
      <c r="O139" s="32"/>
      <c r="P139" s="32"/>
      <c r="Q139" s="33"/>
      <c r="R139" s="33"/>
      <c r="S139" s="43"/>
    </row>
    <row r="140" spans="1:19" s="38" customFormat="1" ht="25.5" customHeight="1" x14ac:dyDescent="0.25">
      <c r="A140" s="21">
        <v>52</v>
      </c>
      <c r="B140" s="21" t="s">
        <v>287</v>
      </c>
      <c r="C140" s="21"/>
      <c r="D140" s="77" t="s">
        <v>81</v>
      </c>
      <c r="E140" s="52">
        <v>104</v>
      </c>
      <c r="F140" s="23"/>
      <c r="G140" s="24"/>
      <c r="H140" s="25"/>
      <c r="I140" s="53">
        <v>7737522918</v>
      </c>
      <c r="J140" s="26"/>
      <c r="K140" s="26"/>
      <c r="L140" s="54">
        <f t="shared" si="2"/>
        <v>300000</v>
      </c>
      <c r="M140" s="62">
        <v>0</v>
      </c>
      <c r="N140" s="70">
        <v>300000</v>
      </c>
      <c r="O140" s="32"/>
      <c r="P140" s="32"/>
      <c r="Q140" s="33"/>
      <c r="R140" s="33"/>
      <c r="S140" s="43"/>
    </row>
    <row r="141" spans="1:19" s="38" customFormat="1" ht="48" customHeight="1" x14ac:dyDescent="0.25">
      <c r="A141" s="21">
        <v>53</v>
      </c>
      <c r="B141" s="21" t="s">
        <v>288</v>
      </c>
      <c r="C141" s="21"/>
      <c r="D141" s="30" t="s">
        <v>85</v>
      </c>
      <c r="E141" s="52">
        <v>105</v>
      </c>
      <c r="F141" s="23"/>
      <c r="G141" s="24"/>
      <c r="H141" s="25"/>
      <c r="I141" s="53">
        <v>7736576082</v>
      </c>
      <c r="J141" s="26"/>
      <c r="K141" s="26"/>
      <c r="L141" s="54">
        <f t="shared" si="2"/>
        <v>2000000</v>
      </c>
      <c r="M141" s="62">
        <v>0</v>
      </c>
      <c r="N141" s="70">
        <v>2000000</v>
      </c>
      <c r="O141" s="32"/>
      <c r="P141" s="32"/>
      <c r="Q141" s="33"/>
      <c r="R141" s="33"/>
      <c r="S141" s="43" t="s">
        <v>199</v>
      </c>
    </row>
    <row r="142" spans="1:19" s="38" customFormat="1" ht="25.5" customHeight="1" x14ac:dyDescent="0.25">
      <c r="A142" s="21">
        <v>54</v>
      </c>
      <c r="B142" s="21" t="s">
        <v>228</v>
      </c>
      <c r="C142" s="21"/>
      <c r="D142" s="30" t="s">
        <v>85</v>
      </c>
      <c r="E142" s="52">
        <v>106</v>
      </c>
      <c r="F142" s="23"/>
      <c r="G142" s="24"/>
      <c r="H142" s="25"/>
      <c r="I142" s="53">
        <v>7701279890</v>
      </c>
      <c r="J142" s="26"/>
      <c r="K142" s="26"/>
      <c r="L142" s="54">
        <f t="shared" si="2"/>
        <v>300000</v>
      </c>
      <c r="M142" s="62">
        <v>0</v>
      </c>
      <c r="N142" s="70">
        <v>300000</v>
      </c>
      <c r="O142" s="32"/>
      <c r="P142" s="32"/>
      <c r="Q142" s="33"/>
      <c r="R142" s="33"/>
      <c r="S142" s="43"/>
    </row>
    <row r="143" spans="1:19" s="38" customFormat="1" ht="25.5" customHeight="1" x14ac:dyDescent="0.25">
      <c r="A143" s="21">
        <f t="shared" si="3"/>
        <v>55</v>
      </c>
      <c r="B143" s="21" t="s">
        <v>289</v>
      </c>
      <c r="C143" s="21"/>
      <c r="D143" s="30" t="s">
        <v>97</v>
      </c>
      <c r="E143" s="52">
        <v>107</v>
      </c>
      <c r="F143" s="23"/>
      <c r="G143" s="24"/>
      <c r="H143" s="25"/>
      <c r="I143" s="53">
        <v>7842350922</v>
      </c>
      <c r="J143" s="26"/>
      <c r="K143" s="26"/>
      <c r="L143" s="54">
        <f t="shared" si="2"/>
        <v>300000</v>
      </c>
      <c r="M143" s="62">
        <v>0</v>
      </c>
      <c r="N143" s="70">
        <v>300000</v>
      </c>
      <c r="O143" s="32"/>
      <c r="P143" s="32"/>
      <c r="Q143" s="33"/>
      <c r="R143" s="33"/>
      <c r="S143" s="43"/>
    </row>
    <row r="144" spans="1:19" s="38" customFormat="1" ht="25.5" customHeight="1" x14ac:dyDescent="0.25">
      <c r="A144" s="21">
        <f t="shared" si="3"/>
        <v>56</v>
      </c>
      <c r="B144" s="21" t="s">
        <v>290</v>
      </c>
      <c r="C144" s="21"/>
      <c r="D144" s="30" t="s">
        <v>85</v>
      </c>
      <c r="E144" s="52">
        <v>108</v>
      </c>
      <c r="F144" s="23"/>
      <c r="G144" s="24"/>
      <c r="H144" s="25"/>
      <c r="I144" s="53">
        <v>7801201350</v>
      </c>
      <c r="J144" s="26"/>
      <c r="K144" s="26"/>
      <c r="L144" s="54">
        <f t="shared" si="2"/>
        <v>300000</v>
      </c>
      <c r="M144" s="62">
        <v>0</v>
      </c>
      <c r="N144" s="70">
        <v>300000</v>
      </c>
      <c r="O144" s="32"/>
      <c r="P144" s="32"/>
      <c r="Q144" s="33"/>
      <c r="R144" s="33"/>
      <c r="S144" s="43"/>
    </row>
    <row r="145" spans="1:20" s="38" customFormat="1" ht="25.5" hidden="1" customHeight="1" x14ac:dyDescent="0.25">
      <c r="A145" s="21">
        <f t="shared" si="3"/>
        <v>57</v>
      </c>
      <c r="B145" s="21" t="s">
        <v>291</v>
      </c>
      <c r="C145" s="21" t="s">
        <v>292</v>
      </c>
      <c r="D145" s="21" t="s">
        <v>27</v>
      </c>
      <c r="E145" s="21" t="s">
        <v>293</v>
      </c>
      <c r="F145" s="30">
        <v>40151</v>
      </c>
      <c r="G145" s="31"/>
      <c r="H145" s="21" t="s">
        <v>294</v>
      </c>
      <c r="I145" s="21">
        <v>7839383854</v>
      </c>
      <c r="J145" s="26">
        <v>1</v>
      </c>
      <c r="K145" s="26">
        <v>1</v>
      </c>
      <c r="L145" s="27">
        <f t="shared" si="2"/>
        <v>300000</v>
      </c>
      <c r="M145" s="29">
        <v>100000</v>
      </c>
      <c r="N145" s="29">
        <v>200000</v>
      </c>
      <c r="O145" s="32"/>
      <c r="P145" s="32"/>
      <c r="Q145" s="33"/>
      <c r="R145" s="33"/>
      <c r="S145" s="43"/>
    </row>
    <row r="146" spans="1:20" s="38" customFormat="1" ht="48" customHeight="1" x14ac:dyDescent="0.25">
      <c r="A146" s="78">
        <v>57</v>
      </c>
      <c r="B146" s="78" t="s">
        <v>295</v>
      </c>
      <c r="C146" s="21"/>
      <c r="D146" s="79" t="s">
        <v>91</v>
      </c>
      <c r="E146" s="80">
        <v>110</v>
      </c>
      <c r="F146" s="23"/>
      <c r="G146" s="24"/>
      <c r="H146" s="25"/>
      <c r="I146" s="81">
        <v>7816424173</v>
      </c>
      <c r="J146" s="34"/>
      <c r="K146" s="34"/>
      <c r="L146" s="82">
        <f t="shared" ref="L146:L209" si="4">M146+N146</f>
        <v>300000</v>
      </c>
      <c r="M146" s="83">
        <v>0</v>
      </c>
      <c r="N146" s="56">
        <v>300000</v>
      </c>
      <c r="O146" s="32"/>
      <c r="P146" s="32"/>
      <c r="Q146" s="33"/>
      <c r="R146" s="33"/>
      <c r="S146" s="72" t="s">
        <v>296</v>
      </c>
      <c r="T146" s="38" t="s">
        <v>297</v>
      </c>
    </row>
    <row r="147" spans="1:20" s="38" customFormat="1" ht="25.5" customHeight="1" x14ac:dyDescent="0.25">
      <c r="A147" s="21">
        <v>58</v>
      </c>
      <c r="B147" s="21" t="s">
        <v>298</v>
      </c>
      <c r="C147" s="21"/>
      <c r="D147" s="30" t="s">
        <v>85</v>
      </c>
      <c r="E147" s="52">
        <v>111</v>
      </c>
      <c r="F147" s="23"/>
      <c r="G147" s="24"/>
      <c r="H147" s="25"/>
      <c r="I147" s="53">
        <v>7805465700</v>
      </c>
      <c r="J147" s="26"/>
      <c r="K147" s="26"/>
      <c r="L147" s="54">
        <f t="shared" si="4"/>
        <v>300000</v>
      </c>
      <c r="M147" s="62">
        <v>0</v>
      </c>
      <c r="N147" s="70">
        <v>300000</v>
      </c>
      <c r="O147" s="32"/>
      <c r="P147" s="32"/>
      <c r="Q147" s="33"/>
      <c r="R147" s="33"/>
      <c r="S147" s="43"/>
    </row>
    <row r="148" spans="1:20" s="38" customFormat="1" ht="37.5" customHeight="1" x14ac:dyDescent="0.25">
      <c r="A148" s="21">
        <f t="shared" ref="A148:A210" si="5">A147+1</f>
        <v>59</v>
      </c>
      <c r="B148" s="21" t="s">
        <v>299</v>
      </c>
      <c r="C148" s="21"/>
      <c r="D148" s="30" t="s">
        <v>85</v>
      </c>
      <c r="E148" s="52">
        <v>112</v>
      </c>
      <c r="F148" s="23"/>
      <c r="G148" s="24"/>
      <c r="H148" s="25"/>
      <c r="I148" s="53">
        <v>7804343963</v>
      </c>
      <c r="J148" s="26"/>
      <c r="K148" s="26"/>
      <c r="L148" s="54">
        <f t="shared" si="4"/>
        <v>300000</v>
      </c>
      <c r="M148" s="62">
        <v>0</v>
      </c>
      <c r="N148" s="70">
        <v>300000</v>
      </c>
      <c r="O148" s="32"/>
      <c r="P148" s="32"/>
      <c r="Q148" s="33"/>
      <c r="R148" s="33"/>
      <c r="S148" s="43"/>
    </row>
    <row r="149" spans="1:20" s="38" customFormat="1" ht="25.5" hidden="1" customHeight="1" x14ac:dyDescent="0.25">
      <c r="A149" s="21">
        <f t="shared" si="5"/>
        <v>60</v>
      </c>
      <c r="B149" s="21" t="s">
        <v>300</v>
      </c>
      <c r="C149" s="21" t="s">
        <v>300</v>
      </c>
      <c r="D149" s="21" t="s">
        <v>301</v>
      </c>
      <c r="E149" s="21" t="s">
        <v>302</v>
      </c>
      <c r="F149" s="30">
        <v>40151</v>
      </c>
      <c r="G149" s="31"/>
      <c r="H149" s="21" t="s">
        <v>303</v>
      </c>
      <c r="I149" s="21">
        <v>4716013304</v>
      </c>
      <c r="J149" s="63"/>
      <c r="K149" s="63"/>
      <c r="L149" s="27">
        <f t="shared" si="4"/>
        <v>0</v>
      </c>
      <c r="M149" s="35">
        <v>0</v>
      </c>
      <c r="N149" s="35">
        <v>0</v>
      </c>
      <c r="O149" s="32"/>
      <c r="P149" s="32"/>
      <c r="Q149" s="33"/>
      <c r="R149" s="33"/>
      <c r="S149" s="43" t="s">
        <v>304</v>
      </c>
    </row>
    <row r="150" spans="1:20" s="38" customFormat="1" ht="25.5" hidden="1" customHeight="1" x14ac:dyDescent="0.25">
      <c r="A150" s="21">
        <f t="shared" si="5"/>
        <v>61</v>
      </c>
      <c r="B150" s="21" t="s">
        <v>305</v>
      </c>
      <c r="C150" s="21" t="s">
        <v>305</v>
      </c>
      <c r="D150" s="21" t="s">
        <v>306</v>
      </c>
      <c r="E150" s="21" t="s">
        <v>307</v>
      </c>
      <c r="F150" s="30">
        <v>40151</v>
      </c>
      <c r="G150" s="31"/>
      <c r="H150" s="21" t="s">
        <v>308</v>
      </c>
      <c r="I150" s="21">
        <v>7806127277</v>
      </c>
      <c r="J150" s="63"/>
      <c r="K150" s="63"/>
      <c r="L150" s="27">
        <f t="shared" si="4"/>
        <v>0</v>
      </c>
      <c r="M150" s="64">
        <v>0</v>
      </c>
      <c r="N150" s="35">
        <v>0</v>
      </c>
      <c r="O150" s="32"/>
      <c r="P150" s="32"/>
      <c r="Q150" s="33"/>
      <c r="R150" s="33"/>
      <c r="S150" s="43" t="s">
        <v>309</v>
      </c>
    </row>
    <row r="151" spans="1:20" s="38" customFormat="1" ht="25.5" hidden="1" customHeight="1" x14ac:dyDescent="0.25">
      <c r="A151" s="21">
        <f t="shared" si="5"/>
        <v>62</v>
      </c>
      <c r="B151" s="21" t="s">
        <v>310</v>
      </c>
      <c r="C151" s="21" t="s">
        <v>311</v>
      </c>
      <c r="D151" s="21" t="s">
        <v>27</v>
      </c>
      <c r="E151" s="21" t="s">
        <v>312</v>
      </c>
      <c r="F151" s="30">
        <v>40151</v>
      </c>
      <c r="G151" s="31"/>
      <c r="H151" s="21" t="s">
        <v>313</v>
      </c>
      <c r="I151" s="21">
        <v>7826065004</v>
      </c>
      <c r="J151" s="26">
        <v>1</v>
      </c>
      <c r="K151" s="26">
        <v>1</v>
      </c>
      <c r="L151" s="27">
        <f t="shared" si="4"/>
        <v>500000</v>
      </c>
      <c r="M151" s="29">
        <v>300000</v>
      </c>
      <c r="N151" s="29">
        <v>200000</v>
      </c>
      <c r="O151" s="32"/>
      <c r="P151" s="32"/>
      <c r="Q151" s="33"/>
      <c r="R151" s="33"/>
      <c r="S151" s="43"/>
    </row>
    <row r="152" spans="1:20" s="38" customFormat="1" ht="25.5" customHeight="1" x14ac:dyDescent="0.25">
      <c r="A152" s="21">
        <v>60</v>
      </c>
      <c r="B152" s="21" t="s">
        <v>314</v>
      </c>
      <c r="C152" s="21"/>
      <c r="D152" s="30" t="s">
        <v>85</v>
      </c>
      <c r="E152" s="52">
        <v>116</v>
      </c>
      <c r="F152" s="23"/>
      <c r="G152" s="24"/>
      <c r="H152" s="25"/>
      <c r="I152" s="53">
        <v>7805452725</v>
      </c>
      <c r="J152" s="26"/>
      <c r="K152" s="26"/>
      <c r="L152" s="54">
        <f t="shared" si="4"/>
        <v>300000</v>
      </c>
      <c r="M152" s="62">
        <v>0</v>
      </c>
      <c r="N152" s="70">
        <v>300000</v>
      </c>
      <c r="O152" s="32"/>
      <c r="P152" s="32"/>
      <c r="Q152" s="33"/>
      <c r="R152" s="33"/>
      <c r="S152" s="43"/>
    </row>
    <row r="153" spans="1:20" s="38" customFormat="1" ht="25.5" customHeight="1" x14ac:dyDescent="0.25">
      <c r="A153" s="21">
        <f t="shared" si="5"/>
        <v>61</v>
      </c>
      <c r="B153" s="21" t="s">
        <v>315</v>
      </c>
      <c r="C153" s="21"/>
      <c r="D153" s="30" t="s">
        <v>97</v>
      </c>
      <c r="E153" s="52">
        <v>117</v>
      </c>
      <c r="F153" s="23"/>
      <c r="G153" s="24"/>
      <c r="H153" s="25"/>
      <c r="I153" s="53">
        <v>5610122714</v>
      </c>
      <c r="J153" s="26"/>
      <c r="K153" s="26"/>
      <c r="L153" s="54">
        <f t="shared" si="4"/>
        <v>300000</v>
      </c>
      <c r="M153" s="62">
        <v>0</v>
      </c>
      <c r="N153" s="70">
        <v>300000</v>
      </c>
      <c r="O153" s="32"/>
      <c r="P153" s="32"/>
      <c r="Q153" s="33"/>
      <c r="R153" s="33"/>
      <c r="S153" s="43"/>
    </row>
    <row r="154" spans="1:20" s="38" customFormat="1" ht="25.5" customHeight="1" x14ac:dyDescent="0.25">
      <c r="A154" s="21">
        <f t="shared" si="5"/>
        <v>62</v>
      </c>
      <c r="B154" s="21" t="s">
        <v>316</v>
      </c>
      <c r="C154" s="21"/>
      <c r="D154" s="30" t="s">
        <v>91</v>
      </c>
      <c r="E154" s="52">
        <v>118</v>
      </c>
      <c r="F154" s="23"/>
      <c r="G154" s="24"/>
      <c r="H154" s="25"/>
      <c r="I154" s="53">
        <v>7810145198</v>
      </c>
      <c r="J154" s="26"/>
      <c r="K154" s="26"/>
      <c r="L154" s="54">
        <f t="shared" si="4"/>
        <v>300000</v>
      </c>
      <c r="M154" s="62">
        <v>0</v>
      </c>
      <c r="N154" s="70">
        <v>300000</v>
      </c>
      <c r="O154" s="32"/>
      <c r="P154" s="32"/>
      <c r="Q154" s="33"/>
      <c r="R154" s="33"/>
      <c r="S154" s="43"/>
    </row>
    <row r="155" spans="1:20" s="38" customFormat="1" ht="25.5" hidden="1" customHeight="1" x14ac:dyDescent="0.25">
      <c r="A155" s="21">
        <f t="shared" si="5"/>
        <v>63</v>
      </c>
      <c r="B155" s="21" t="s">
        <v>317</v>
      </c>
      <c r="C155" s="21"/>
      <c r="D155" s="30" t="s">
        <v>318</v>
      </c>
      <c r="E155" s="22">
        <v>119</v>
      </c>
      <c r="F155" s="23"/>
      <c r="G155" s="24"/>
      <c r="H155" s="25"/>
      <c r="I155" s="25">
        <v>7811419726</v>
      </c>
      <c r="J155" s="34"/>
      <c r="K155" s="34"/>
      <c r="L155" s="27">
        <f t="shared" si="4"/>
        <v>0</v>
      </c>
      <c r="M155" s="69">
        <v>0</v>
      </c>
      <c r="N155" s="45">
        <v>0</v>
      </c>
      <c r="O155" s="32"/>
      <c r="P155" s="32"/>
      <c r="Q155" s="33"/>
      <c r="R155" s="33"/>
      <c r="S155" s="43" t="s">
        <v>219</v>
      </c>
    </row>
    <row r="156" spans="1:20" s="38" customFormat="1" ht="25.5" customHeight="1" x14ac:dyDescent="0.25">
      <c r="A156" s="21">
        <v>63</v>
      </c>
      <c r="B156" s="21" t="s">
        <v>319</v>
      </c>
      <c r="C156" s="21"/>
      <c r="D156" s="30" t="s">
        <v>85</v>
      </c>
      <c r="E156" s="52">
        <v>120</v>
      </c>
      <c r="F156" s="23"/>
      <c r="G156" s="24"/>
      <c r="H156" s="25"/>
      <c r="I156" s="53">
        <v>7727223700</v>
      </c>
      <c r="J156" s="26"/>
      <c r="K156" s="26"/>
      <c r="L156" s="54">
        <f t="shared" si="4"/>
        <v>1000000</v>
      </c>
      <c r="M156" s="62">
        <v>0</v>
      </c>
      <c r="N156" s="70">
        <v>1000000</v>
      </c>
      <c r="O156" s="32"/>
      <c r="P156" s="32"/>
      <c r="Q156" s="33"/>
      <c r="R156" s="33"/>
      <c r="S156" s="43"/>
    </row>
    <row r="157" spans="1:20" s="38" customFormat="1" ht="25.5" customHeight="1" x14ac:dyDescent="0.25">
      <c r="A157" s="21">
        <f t="shared" si="5"/>
        <v>64</v>
      </c>
      <c r="B157" s="21" t="s">
        <v>320</v>
      </c>
      <c r="C157" s="21"/>
      <c r="D157" s="30" t="s">
        <v>85</v>
      </c>
      <c r="E157" s="52">
        <v>121</v>
      </c>
      <c r="F157" s="23"/>
      <c r="G157" s="24"/>
      <c r="H157" s="25"/>
      <c r="I157" s="53">
        <v>7713179018</v>
      </c>
      <c r="J157" s="26"/>
      <c r="K157" s="26"/>
      <c r="L157" s="54">
        <f t="shared" si="4"/>
        <v>300000</v>
      </c>
      <c r="M157" s="62">
        <v>0</v>
      </c>
      <c r="N157" s="70">
        <v>300000</v>
      </c>
      <c r="O157" s="32"/>
      <c r="P157" s="32"/>
      <c r="Q157" s="33"/>
      <c r="R157" s="33"/>
      <c r="S157" s="43"/>
    </row>
    <row r="158" spans="1:20" s="38" customFormat="1" ht="25.5" customHeight="1" x14ac:dyDescent="0.25">
      <c r="A158" s="21">
        <f t="shared" si="5"/>
        <v>65</v>
      </c>
      <c r="B158" s="21" t="s">
        <v>321</v>
      </c>
      <c r="C158" s="21"/>
      <c r="D158" s="30" t="s">
        <v>85</v>
      </c>
      <c r="E158" s="52">
        <v>4</v>
      </c>
      <c r="F158" s="23"/>
      <c r="G158" s="24"/>
      <c r="H158" s="25"/>
      <c r="I158" s="53">
        <v>7841014237</v>
      </c>
      <c r="J158" s="26"/>
      <c r="K158" s="26"/>
      <c r="L158" s="54">
        <f t="shared" si="4"/>
        <v>2000000</v>
      </c>
      <c r="M158" s="62">
        <v>0</v>
      </c>
      <c r="N158" s="70">
        <v>2000000</v>
      </c>
      <c r="O158" s="32"/>
      <c r="P158" s="32"/>
      <c r="Q158" s="33"/>
      <c r="R158" s="33"/>
      <c r="S158" s="43"/>
    </row>
    <row r="159" spans="1:20" s="38" customFormat="1" ht="25.5" hidden="1" customHeight="1" x14ac:dyDescent="0.25">
      <c r="A159" s="21">
        <f t="shared" si="5"/>
        <v>66</v>
      </c>
      <c r="B159" s="21" t="s">
        <v>322</v>
      </c>
      <c r="C159" s="21"/>
      <c r="D159" s="30" t="s">
        <v>323</v>
      </c>
      <c r="E159" s="22">
        <v>122</v>
      </c>
      <c r="F159" s="23"/>
      <c r="G159" s="24"/>
      <c r="H159" s="25"/>
      <c r="I159" s="25">
        <v>7723607505</v>
      </c>
      <c r="J159" s="34"/>
      <c r="K159" s="34"/>
      <c r="L159" s="27">
        <f t="shared" si="4"/>
        <v>0</v>
      </c>
      <c r="M159" s="69">
        <v>0</v>
      </c>
      <c r="N159" s="45">
        <v>0</v>
      </c>
      <c r="O159" s="32"/>
      <c r="P159" s="32"/>
      <c r="Q159" s="33"/>
      <c r="R159" s="33"/>
      <c r="S159" s="43" t="s">
        <v>219</v>
      </c>
    </row>
    <row r="160" spans="1:20" s="38" customFormat="1" ht="25.5" customHeight="1" x14ac:dyDescent="0.25">
      <c r="A160" s="21">
        <v>66</v>
      </c>
      <c r="B160" s="21" t="s">
        <v>324</v>
      </c>
      <c r="C160" s="21"/>
      <c r="D160" s="30" t="s">
        <v>91</v>
      </c>
      <c r="E160" s="52">
        <v>123</v>
      </c>
      <c r="F160" s="23"/>
      <c r="G160" s="24"/>
      <c r="H160" s="25"/>
      <c r="I160" s="53">
        <v>7813395982</v>
      </c>
      <c r="J160" s="26"/>
      <c r="K160" s="26"/>
      <c r="L160" s="54">
        <f t="shared" si="4"/>
        <v>300000</v>
      </c>
      <c r="M160" s="62">
        <v>0</v>
      </c>
      <c r="N160" s="70">
        <v>300000</v>
      </c>
      <c r="O160" s="32"/>
      <c r="P160" s="32"/>
      <c r="Q160" s="33"/>
      <c r="R160" s="33"/>
      <c r="S160" s="43"/>
    </row>
    <row r="161" spans="1:19" s="38" customFormat="1" ht="25.5" customHeight="1" x14ac:dyDescent="0.25">
      <c r="A161" s="21">
        <f t="shared" si="5"/>
        <v>67</v>
      </c>
      <c r="B161" s="21" t="s">
        <v>325</v>
      </c>
      <c r="C161" s="21"/>
      <c r="D161" s="30" t="s">
        <v>81</v>
      </c>
      <c r="E161" s="52">
        <v>124</v>
      </c>
      <c r="F161" s="23"/>
      <c r="G161" s="24"/>
      <c r="H161" s="25"/>
      <c r="I161" s="53">
        <v>7839370319</v>
      </c>
      <c r="J161" s="26"/>
      <c r="K161" s="26"/>
      <c r="L161" s="54">
        <f t="shared" si="4"/>
        <v>300000</v>
      </c>
      <c r="M161" s="84">
        <v>0</v>
      </c>
      <c r="N161" s="70">
        <v>300000</v>
      </c>
      <c r="O161" s="32"/>
      <c r="P161" s="32"/>
      <c r="Q161" s="33"/>
      <c r="R161" s="33"/>
      <c r="S161" s="43"/>
    </row>
    <row r="162" spans="1:19" s="38" customFormat="1" ht="25.5" hidden="1" customHeight="1" x14ac:dyDescent="0.25">
      <c r="A162" s="21">
        <f t="shared" si="5"/>
        <v>68</v>
      </c>
      <c r="B162" s="21" t="s">
        <v>326</v>
      </c>
      <c r="C162" s="21" t="s">
        <v>326</v>
      </c>
      <c r="D162" s="21" t="s">
        <v>327</v>
      </c>
      <c r="E162" s="21" t="s">
        <v>328</v>
      </c>
      <c r="F162" s="30">
        <v>40217</v>
      </c>
      <c r="G162" s="31"/>
      <c r="H162" s="21" t="s">
        <v>329</v>
      </c>
      <c r="I162" s="21">
        <v>4707024885</v>
      </c>
      <c r="J162" s="85"/>
      <c r="K162" s="85"/>
      <c r="L162" s="27">
        <f t="shared" si="4"/>
        <v>0</v>
      </c>
      <c r="M162" s="35">
        <v>0</v>
      </c>
      <c r="N162" s="35">
        <v>0</v>
      </c>
      <c r="O162" s="32"/>
      <c r="P162" s="32"/>
      <c r="Q162" s="33"/>
      <c r="R162" s="33"/>
      <c r="S162" s="43" t="s">
        <v>219</v>
      </c>
    </row>
    <row r="163" spans="1:19" s="38" customFormat="1" ht="25.5" hidden="1" customHeight="1" x14ac:dyDescent="0.25">
      <c r="A163" s="21">
        <f t="shared" si="5"/>
        <v>69</v>
      </c>
      <c r="B163" s="21" t="s">
        <v>330</v>
      </c>
      <c r="C163" s="21" t="s">
        <v>330</v>
      </c>
      <c r="D163" s="21" t="s">
        <v>27</v>
      </c>
      <c r="E163" s="21" t="s">
        <v>331</v>
      </c>
      <c r="F163" s="30">
        <v>40217</v>
      </c>
      <c r="G163" s="31"/>
      <c r="H163" s="21" t="s">
        <v>332</v>
      </c>
      <c r="I163" s="21">
        <v>7813348830</v>
      </c>
      <c r="J163" s="26">
        <v>1</v>
      </c>
      <c r="K163" s="26">
        <v>1</v>
      </c>
      <c r="L163" s="27">
        <f t="shared" si="4"/>
        <v>300000</v>
      </c>
      <c r="M163" s="29">
        <v>100000</v>
      </c>
      <c r="N163" s="29">
        <v>200000</v>
      </c>
      <c r="O163" s="32"/>
      <c r="P163" s="32"/>
      <c r="Q163" s="33"/>
      <c r="R163" s="33"/>
      <c r="S163" s="43"/>
    </row>
    <row r="164" spans="1:19" s="38" customFormat="1" ht="25.5" customHeight="1" x14ac:dyDescent="0.25">
      <c r="A164" s="21">
        <v>68</v>
      </c>
      <c r="B164" s="21" t="s">
        <v>333</v>
      </c>
      <c r="C164" s="21"/>
      <c r="D164" s="30" t="s">
        <v>85</v>
      </c>
      <c r="E164" s="52">
        <v>127</v>
      </c>
      <c r="F164" s="23"/>
      <c r="G164" s="24"/>
      <c r="H164" s="25"/>
      <c r="I164" s="53">
        <v>7842391380</v>
      </c>
      <c r="J164" s="26"/>
      <c r="K164" s="26"/>
      <c r="L164" s="54">
        <f t="shared" si="4"/>
        <v>300000</v>
      </c>
      <c r="M164" s="62">
        <v>0</v>
      </c>
      <c r="N164" s="70">
        <v>300000</v>
      </c>
      <c r="O164" s="32"/>
      <c r="P164" s="32"/>
      <c r="Q164" s="33"/>
      <c r="R164" s="33"/>
      <c r="S164" s="43"/>
    </row>
    <row r="165" spans="1:19" s="38" customFormat="1" ht="25.5" customHeight="1" x14ac:dyDescent="0.25">
      <c r="A165" s="21">
        <f t="shared" si="5"/>
        <v>69</v>
      </c>
      <c r="B165" s="21" t="s">
        <v>334</v>
      </c>
      <c r="C165" s="21"/>
      <c r="D165" s="30" t="s">
        <v>335</v>
      </c>
      <c r="E165" s="52">
        <v>128</v>
      </c>
      <c r="F165" s="23"/>
      <c r="G165" s="24"/>
      <c r="H165" s="25"/>
      <c r="I165" s="53">
        <v>7814447376</v>
      </c>
      <c r="J165" s="26"/>
      <c r="K165" s="26"/>
      <c r="L165" s="54">
        <f t="shared" si="4"/>
        <v>300000</v>
      </c>
      <c r="M165" s="62">
        <v>0</v>
      </c>
      <c r="N165" s="70">
        <v>300000</v>
      </c>
      <c r="O165" s="32"/>
      <c r="P165" s="32"/>
      <c r="Q165" s="33"/>
      <c r="R165" s="33"/>
      <c r="S165" s="43"/>
    </row>
    <row r="166" spans="1:19" s="38" customFormat="1" ht="25.5" customHeight="1" x14ac:dyDescent="0.25">
      <c r="A166" s="21">
        <f t="shared" si="5"/>
        <v>70</v>
      </c>
      <c r="B166" s="21" t="s">
        <v>336</v>
      </c>
      <c r="C166" s="21"/>
      <c r="D166" s="30" t="s">
        <v>91</v>
      </c>
      <c r="E166" s="52">
        <v>129</v>
      </c>
      <c r="F166" s="23"/>
      <c r="G166" s="24"/>
      <c r="H166" s="25"/>
      <c r="I166" s="53">
        <v>7801236466</v>
      </c>
      <c r="J166" s="26"/>
      <c r="K166" s="26"/>
      <c r="L166" s="54">
        <f t="shared" si="4"/>
        <v>300000</v>
      </c>
      <c r="M166" s="62">
        <v>0</v>
      </c>
      <c r="N166" s="70">
        <v>300000</v>
      </c>
      <c r="O166" s="32"/>
      <c r="P166" s="32"/>
      <c r="Q166" s="33"/>
      <c r="R166" s="33"/>
      <c r="S166" s="43"/>
    </row>
    <row r="167" spans="1:19" s="38" customFormat="1" ht="25.5" customHeight="1" x14ac:dyDescent="0.25">
      <c r="A167" s="21">
        <f t="shared" si="5"/>
        <v>71</v>
      </c>
      <c r="B167" s="21" t="s">
        <v>337</v>
      </c>
      <c r="C167" s="21"/>
      <c r="D167" s="30" t="s">
        <v>338</v>
      </c>
      <c r="E167" s="52">
        <v>130</v>
      </c>
      <c r="F167" s="23"/>
      <c r="G167" s="24"/>
      <c r="H167" s="25"/>
      <c r="I167" s="53">
        <v>7838343390</v>
      </c>
      <c r="J167" s="26"/>
      <c r="K167" s="26"/>
      <c r="L167" s="54">
        <f t="shared" si="4"/>
        <v>300000</v>
      </c>
      <c r="M167" s="84">
        <v>0</v>
      </c>
      <c r="N167" s="70">
        <v>300000</v>
      </c>
      <c r="O167" s="32"/>
      <c r="P167" s="32"/>
      <c r="Q167" s="33"/>
      <c r="R167" s="33"/>
      <c r="S167" s="43"/>
    </row>
    <row r="168" spans="1:19" s="38" customFormat="1" ht="25.5" customHeight="1" x14ac:dyDescent="0.25">
      <c r="A168" s="21">
        <f t="shared" si="5"/>
        <v>72</v>
      </c>
      <c r="B168" s="21" t="s">
        <v>339</v>
      </c>
      <c r="C168" s="21"/>
      <c r="D168" s="30" t="s">
        <v>81</v>
      </c>
      <c r="E168" s="52">
        <v>131</v>
      </c>
      <c r="F168" s="23"/>
      <c r="G168" s="24"/>
      <c r="H168" s="25"/>
      <c r="I168" s="53">
        <v>7804342631</v>
      </c>
      <c r="J168" s="26"/>
      <c r="K168" s="26"/>
      <c r="L168" s="54">
        <f t="shared" si="4"/>
        <v>300000</v>
      </c>
      <c r="M168" s="62">
        <v>0</v>
      </c>
      <c r="N168" s="70">
        <v>300000</v>
      </c>
      <c r="O168" s="32"/>
      <c r="P168" s="32"/>
      <c r="Q168" s="33"/>
      <c r="R168" s="33"/>
      <c r="S168" s="43"/>
    </row>
    <row r="169" spans="1:19" s="38" customFormat="1" ht="25.5" hidden="1" customHeight="1" x14ac:dyDescent="0.25">
      <c r="A169" s="21">
        <f t="shared" si="5"/>
        <v>73</v>
      </c>
      <c r="B169" s="21" t="s">
        <v>340</v>
      </c>
      <c r="C169" s="21" t="s">
        <v>341</v>
      </c>
      <c r="D169" s="21" t="s">
        <v>120</v>
      </c>
      <c r="E169" s="21" t="s">
        <v>342</v>
      </c>
      <c r="F169" s="30">
        <v>40217</v>
      </c>
      <c r="G169" s="31"/>
      <c r="H169" s="21" t="s">
        <v>343</v>
      </c>
      <c r="I169" s="21">
        <v>7810082678</v>
      </c>
      <c r="J169" s="57">
        <v>1</v>
      </c>
      <c r="K169" s="57">
        <v>1</v>
      </c>
      <c r="L169" s="27">
        <f t="shared" si="4"/>
        <v>300000</v>
      </c>
      <c r="M169" s="35">
        <v>100000</v>
      </c>
      <c r="N169" s="35">
        <v>200000</v>
      </c>
      <c r="O169" s="32"/>
      <c r="P169" s="32"/>
      <c r="Q169" s="33"/>
      <c r="R169" s="33"/>
      <c r="S169" s="43"/>
    </row>
    <row r="170" spans="1:19" s="38" customFormat="1" ht="25.5" hidden="1" customHeight="1" x14ac:dyDescent="0.25">
      <c r="A170" s="21">
        <f t="shared" si="5"/>
        <v>74</v>
      </c>
      <c r="B170" s="21" t="s">
        <v>344</v>
      </c>
      <c r="C170" s="21" t="s">
        <v>345</v>
      </c>
      <c r="D170" s="21" t="s">
        <v>27</v>
      </c>
      <c r="E170" s="21" t="s">
        <v>346</v>
      </c>
      <c r="F170" s="30">
        <v>40217</v>
      </c>
      <c r="G170" s="31"/>
      <c r="H170" s="21" t="s">
        <v>347</v>
      </c>
      <c r="I170" s="21">
        <v>7816057452</v>
      </c>
      <c r="J170" s="26">
        <v>2</v>
      </c>
      <c r="K170" s="26">
        <v>1</v>
      </c>
      <c r="L170" s="27">
        <f t="shared" si="4"/>
        <v>700000</v>
      </c>
      <c r="M170" s="35">
        <f>300000+200000</f>
        <v>500000</v>
      </c>
      <c r="N170" s="35">
        <v>200000</v>
      </c>
      <c r="O170" s="29"/>
      <c r="P170" s="29"/>
      <c r="Q170" s="3"/>
      <c r="R170" s="3"/>
      <c r="S170" s="43"/>
    </row>
    <row r="171" spans="1:19" s="38" customFormat="1" ht="25.5" hidden="1" customHeight="1" x14ac:dyDescent="0.25">
      <c r="A171" s="21">
        <f t="shared" si="5"/>
        <v>75</v>
      </c>
      <c r="B171" s="21" t="s">
        <v>348</v>
      </c>
      <c r="C171" s="21" t="s">
        <v>349</v>
      </c>
      <c r="D171" s="21" t="s">
        <v>350</v>
      </c>
      <c r="E171" s="21" t="s">
        <v>351</v>
      </c>
      <c r="F171" s="30">
        <v>40217</v>
      </c>
      <c r="G171" s="31"/>
      <c r="H171" s="21" t="s">
        <v>352</v>
      </c>
      <c r="I171" s="21">
        <v>3704562241</v>
      </c>
      <c r="J171" s="85">
        <v>1</v>
      </c>
      <c r="K171" s="85"/>
      <c r="L171" s="27">
        <f t="shared" si="4"/>
        <v>300000</v>
      </c>
      <c r="M171" s="35">
        <v>300000</v>
      </c>
      <c r="N171" s="35">
        <v>0</v>
      </c>
      <c r="O171" s="32"/>
      <c r="P171" s="32"/>
      <c r="Q171" s="33"/>
      <c r="R171" s="33"/>
      <c r="S171" s="43"/>
    </row>
    <row r="172" spans="1:19" s="38" customFormat="1" ht="25.5" hidden="1" customHeight="1" x14ac:dyDescent="0.25">
      <c r="A172" s="21">
        <f t="shared" si="5"/>
        <v>76</v>
      </c>
      <c r="B172" s="21" t="s">
        <v>353</v>
      </c>
      <c r="C172" s="21" t="s">
        <v>354</v>
      </c>
      <c r="D172" s="21" t="s">
        <v>136</v>
      </c>
      <c r="E172" s="21" t="s">
        <v>355</v>
      </c>
      <c r="F172" s="30">
        <v>40217</v>
      </c>
      <c r="G172" s="31"/>
      <c r="H172" s="21" t="s">
        <v>356</v>
      </c>
      <c r="I172" s="21">
        <v>7801500079</v>
      </c>
      <c r="J172" s="57">
        <v>1</v>
      </c>
      <c r="K172" s="57">
        <v>1</v>
      </c>
      <c r="L172" s="27">
        <f t="shared" si="4"/>
        <v>500000</v>
      </c>
      <c r="M172" s="35">
        <v>300000</v>
      </c>
      <c r="N172" s="35">
        <v>200000</v>
      </c>
      <c r="O172" s="29"/>
      <c r="P172" s="29"/>
      <c r="Q172" s="3"/>
      <c r="R172" s="3"/>
      <c r="S172" s="43"/>
    </row>
    <row r="173" spans="1:19" s="38" customFormat="1" ht="25.5" hidden="1" customHeight="1" x14ac:dyDescent="0.25">
      <c r="A173" s="21">
        <f t="shared" si="5"/>
        <v>77</v>
      </c>
      <c r="B173" s="21" t="s">
        <v>357</v>
      </c>
      <c r="C173" s="21" t="s">
        <v>358</v>
      </c>
      <c r="D173" s="21" t="s">
        <v>81</v>
      </c>
      <c r="E173" s="21" t="s">
        <v>359</v>
      </c>
      <c r="F173" s="30">
        <v>40217</v>
      </c>
      <c r="G173" s="31"/>
      <c r="H173" s="21" t="s">
        <v>360</v>
      </c>
      <c r="I173" s="21">
        <v>5044030690</v>
      </c>
      <c r="J173" s="63"/>
      <c r="K173" s="63"/>
      <c r="L173" s="27">
        <f t="shared" si="4"/>
        <v>300000</v>
      </c>
      <c r="M173" s="35">
        <v>300000</v>
      </c>
      <c r="N173" s="35">
        <v>0</v>
      </c>
      <c r="O173" s="29"/>
      <c r="P173" s="29"/>
      <c r="Q173" s="3"/>
      <c r="R173" s="3"/>
      <c r="S173" s="43"/>
    </row>
    <row r="174" spans="1:19" s="38" customFormat="1" ht="25.5" customHeight="1" x14ac:dyDescent="0.25">
      <c r="A174" s="21">
        <v>73</v>
      </c>
      <c r="B174" s="21" t="s">
        <v>361</v>
      </c>
      <c r="C174" s="21"/>
      <c r="D174" s="30" t="s">
        <v>85</v>
      </c>
      <c r="E174" s="52">
        <v>138</v>
      </c>
      <c r="F174" s="23"/>
      <c r="G174" s="24"/>
      <c r="H174" s="25"/>
      <c r="I174" s="53">
        <v>7839393637</v>
      </c>
      <c r="J174" s="26"/>
      <c r="K174" s="26"/>
      <c r="L174" s="54">
        <f t="shared" si="4"/>
        <v>300000</v>
      </c>
      <c r="M174" s="62">
        <v>0</v>
      </c>
      <c r="N174" s="70">
        <v>300000</v>
      </c>
      <c r="O174" s="29"/>
      <c r="P174" s="29"/>
      <c r="Q174" s="3"/>
      <c r="R174" s="3"/>
      <c r="S174" s="43"/>
    </row>
    <row r="175" spans="1:19" s="38" customFormat="1" ht="25.5" customHeight="1" x14ac:dyDescent="0.25">
      <c r="A175" s="21">
        <v>74</v>
      </c>
      <c r="B175" s="21" t="s">
        <v>362</v>
      </c>
      <c r="C175" s="21"/>
      <c r="D175" s="30" t="s">
        <v>85</v>
      </c>
      <c r="E175" s="52">
        <v>139</v>
      </c>
      <c r="F175" s="23"/>
      <c r="G175" s="24"/>
      <c r="H175" s="25"/>
      <c r="I175" s="53">
        <v>7841359947</v>
      </c>
      <c r="J175" s="26"/>
      <c r="K175" s="26"/>
      <c r="L175" s="54">
        <f t="shared" si="4"/>
        <v>300000</v>
      </c>
      <c r="M175" s="62">
        <v>0</v>
      </c>
      <c r="N175" s="70">
        <v>300000</v>
      </c>
      <c r="O175" s="29"/>
      <c r="P175" s="29"/>
      <c r="Q175" s="3"/>
      <c r="R175" s="3"/>
      <c r="S175" s="43"/>
    </row>
    <row r="176" spans="1:19" s="38" customFormat="1" ht="25.5" customHeight="1" x14ac:dyDescent="0.25">
      <c r="A176" s="21">
        <f t="shared" si="5"/>
        <v>75</v>
      </c>
      <c r="B176" s="21" t="s">
        <v>363</v>
      </c>
      <c r="C176" s="21"/>
      <c r="D176" s="30" t="s">
        <v>85</v>
      </c>
      <c r="E176" s="52">
        <v>140</v>
      </c>
      <c r="F176" s="23"/>
      <c r="G176" s="24"/>
      <c r="H176" s="25"/>
      <c r="I176" s="53">
        <v>7804386773</v>
      </c>
      <c r="J176" s="26"/>
      <c r="K176" s="26"/>
      <c r="L176" s="54">
        <f t="shared" si="4"/>
        <v>300000</v>
      </c>
      <c r="M176" s="62">
        <v>0</v>
      </c>
      <c r="N176" s="70">
        <v>300000</v>
      </c>
      <c r="O176" s="29"/>
      <c r="P176" s="29"/>
      <c r="Q176" s="3"/>
      <c r="R176" s="3"/>
      <c r="S176" s="43"/>
    </row>
    <row r="177" spans="1:19" s="38" customFormat="1" ht="25.5" hidden="1" customHeight="1" x14ac:dyDescent="0.25">
      <c r="A177" s="21">
        <f t="shared" si="5"/>
        <v>76</v>
      </c>
      <c r="B177" s="21" t="s">
        <v>364</v>
      </c>
      <c r="C177" s="21" t="s">
        <v>364</v>
      </c>
      <c r="D177" s="21" t="s">
        <v>365</v>
      </c>
      <c r="E177" s="21" t="s">
        <v>366</v>
      </c>
      <c r="F177" s="30">
        <v>40217</v>
      </c>
      <c r="G177" s="31"/>
      <c r="H177" s="21" t="s">
        <v>367</v>
      </c>
      <c r="I177" s="21">
        <v>7839350739</v>
      </c>
      <c r="J177" s="57">
        <v>1</v>
      </c>
      <c r="K177" s="57">
        <v>1</v>
      </c>
      <c r="L177" s="27">
        <f t="shared" si="4"/>
        <v>300000</v>
      </c>
      <c r="M177" s="35">
        <v>100000</v>
      </c>
      <c r="N177" s="35">
        <v>200000</v>
      </c>
      <c r="O177" s="29"/>
      <c r="P177" s="29"/>
      <c r="Q177" s="3"/>
      <c r="R177" s="3"/>
      <c r="S177" s="43"/>
    </row>
    <row r="178" spans="1:19" s="38" customFormat="1" ht="25.5" hidden="1" customHeight="1" x14ac:dyDescent="0.25">
      <c r="A178" s="21">
        <f t="shared" si="5"/>
        <v>77</v>
      </c>
      <c r="B178" s="21" t="s">
        <v>368</v>
      </c>
      <c r="C178" s="21" t="s">
        <v>369</v>
      </c>
      <c r="D178" s="21" t="s">
        <v>370</v>
      </c>
      <c r="E178" s="21" t="s">
        <v>371</v>
      </c>
      <c r="F178" s="30">
        <v>40233</v>
      </c>
      <c r="G178" s="31"/>
      <c r="H178" s="21" t="s">
        <v>372</v>
      </c>
      <c r="I178" s="21">
        <v>7804176663</v>
      </c>
      <c r="J178" s="63">
        <v>1</v>
      </c>
      <c r="K178" s="63"/>
      <c r="L178" s="27">
        <f t="shared" si="4"/>
        <v>300000</v>
      </c>
      <c r="M178" s="35">
        <v>300000</v>
      </c>
      <c r="N178" s="35">
        <v>0</v>
      </c>
      <c r="O178" s="29"/>
      <c r="P178" s="29"/>
      <c r="Q178" s="3"/>
      <c r="R178" s="3"/>
      <c r="S178" s="43"/>
    </row>
    <row r="179" spans="1:19" s="38" customFormat="1" ht="25.5" hidden="1" customHeight="1" x14ac:dyDescent="0.25">
      <c r="A179" s="21">
        <f t="shared" si="5"/>
        <v>78</v>
      </c>
      <c r="B179" s="21" t="s">
        <v>373</v>
      </c>
      <c r="C179" s="21" t="s">
        <v>374</v>
      </c>
      <c r="D179" s="21" t="s">
        <v>375</v>
      </c>
      <c r="E179" s="21" t="s">
        <v>376</v>
      </c>
      <c r="F179" s="30">
        <v>40233</v>
      </c>
      <c r="G179" s="31"/>
      <c r="H179" s="21" t="s">
        <v>377</v>
      </c>
      <c r="I179" s="21">
        <v>7810157250</v>
      </c>
      <c r="J179" s="63">
        <v>3</v>
      </c>
      <c r="K179" s="63">
        <v>3</v>
      </c>
      <c r="L179" s="27">
        <f t="shared" si="4"/>
        <v>6000000</v>
      </c>
      <c r="M179" s="64">
        <v>1500000</v>
      </c>
      <c r="N179" s="35">
        <v>4500000</v>
      </c>
      <c r="O179" s="29"/>
      <c r="P179" s="29"/>
      <c r="Q179" s="3"/>
      <c r="R179" s="3"/>
      <c r="S179" s="43"/>
    </row>
    <row r="180" spans="1:19" s="38" customFormat="1" ht="25.5" customHeight="1" x14ac:dyDescent="0.25">
      <c r="A180" s="21">
        <v>76</v>
      </c>
      <c r="B180" s="21" t="s">
        <v>378</v>
      </c>
      <c r="C180" s="21"/>
      <c r="D180" s="30" t="s">
        <v>97</v>
      </c>
      <c r="E180" s="52">
        <v>144</v>
      </c>
      <c r="F180" s="23"/>
      <c r="G180" s="24"/>
      <c r="H180" s="25"/>
      <c r="I180" s="53">
        <v>7811339478</v>
      </c>
      <c r="J180" s="26"/>
      <c r="K180" s="26"/>
      <c r="L180" s="54">
        <f t="shared" si="4"/>
        <v>300000</v>
      </c>
      <c r="M180" s="62">
        <v>0</v>
      </c>
      <c r="N180" s="70">
        <v>300000</v>
      </c>
      <c r="O180" s="29"/>
      <c r="P180" s="29"/>
      <c r="Q180" s="3"/>
      <c r="R180" s="3"/>
      <c r="S180" s="43"/>
    </row>
    <row r="181" spans="1:19" s="38" customFormat="1" ht="25.5" hidden="1" customHeight="1" x14ac:dyDescent="0.25">
      <c r="A181" s="21">
        <f t="shared" si="5"/>
        <v>77</v>
      </c>
      <c r="B181" s="21" t="s">
        <v>379</v>
      </c>
      <c r="C181" s="21" t="s">
        <v>379</v>
      </c>
      <c r="D181" s="21" t="s">
        <v>380</v>
      </c>
      <c r="E181" s="21" t="s">
        <v>381</v>
      </c>
      <c r="F181" s="30">
        <v>40259</v>
      </c>
      <c r="G181" s="31"/>
      <c r="H181" s="21" t="s">
        <v>382</v>
      </c>
      <c r="I181" s="21">
        <v>7830000585</v>
      </c>
      <c r="J181" s="57">
        <v>1</v>
      </c>
      <c r="K181" s="57">
        <v>1</v>
      </c>
      <c r="L181" s="27">
        <f t="shared" si="4"/>
        <v>300000</v>
      </c>
      <c r="M181" s="35">
        <v>100000</v>
      </c>
      <c r="N181" s="35">
        <v>200000</v>
      </c>
      <c r="O181" s="29"/>
      <c r="P181" s="29"/>
      <c r="Q181" s="3"/>
      <c r="R181" s="3"/>
      <c r="S181" s="43"/>
    </row>
    <row r="182" spans="1:19" s="38" customFormat="1" ht="25.5" customHeight="1" x14ac:dyDescent="0.25">
      <c r="A182" s="21">
        <v>77</v>
      </c>
      <c r="B182" s="21" t="s">
        <v>383</v>
      </c>
      <c r="C182" s="21"/>
      <c r="D182" s="30" t="s">
        <v>97</v>
      </c>
      <c r="E182" s="52">
        <v>147</v>
      </c>
      <c r="F182" s="23"/>
      <c r="G182" s="24"/>
      <c r="H182" s="25"/>
      <c r="I182" s="53">
        <v>6143048202</v>
      </c>
      <c r="J182" s="26"/>
      <c r="K182" s="26"/>
      <c r="L182" s="54">
        <f t="shared" si="4"/>
        <v>300000</v>
      </c>
      <c r="M182" s="62">
        <v>0</v>
      </c>
      <c r="N182" s="70">
        <v>300000</v>
      </c>
      <c r="O182" s="29"/>
      <c r="P182" s="29"/>
      <c r="Q182" s="3"/>
      <c r="R182" s="3"/>
      <c r="S182" s="43"/>
    </row>
    <row r="183" spans="1:19" s="38" customFormat="1" ht="25.5" hidden="1" customHeight="1" x14ac:dyDescent="0.25">
      <c r="A183" s="21">
        <f t="shared" si="5"/>
        <v>78</v>
      </c>
      <c r="B183" s="21" t="s">
        <v>384</v>
      </c>
      <c r="C183" s="21" t="s">
        <v>384</v>
      </c>
      <c r="D183" s="21" t="s">
        <v>27</v>
      </c>
      <c r="E183" s="21" t="s">
        <v>385</v>
      </c>
      <c r="F183" s="30">
        <v>40259</v>
      </c>
      <c r="G183" s="31"/>
      <c r="H183" s="21" t="s">
        <v>386</v>
      </c>
      <c r="I183" s="21">
        <v>7801460940</v>
      </c>
      <c r="J183" s="26">
        <v>1</v>
      </c>
      <c r="K183" s="26">
        <v>1</v>
      </c>
      <c r="L183" s="27">
        <f t="shared" si="4"/>
        <v>300000</v>
      </c>
      <c r="M183" s="29">
        <v>100000</v>
      </c>
      <c r="N183" s="29">
        <v>200000</v>
      </c>
      <c r="O183" s="29"/>
      <c r="P183" s="29"/>
      <c r="Q183" s="3"/>
      <c r="R183" s="3"/>
      <c r="S183" s="43"/>
    </row>
    <row r="184" spans="1:19" s="38" customFormat="1" ht="33" hidden="1" customHeight="1" x14ac:dyDescent="0.25">
      <c r="A184" s="21">
        <f t="shared" si="5"/>
        <v>79</v>
      </c>
      <c r="B184" s="21" t="s">
        <v>387</v>
      </c>
      <c r="C184" s="21" t="s">
        <v>387</v>
      </c>
      <c r="D184" s="21" t="s">
        <v>97</v>
      </c>
      <c r="E184" s="21" t="s">
        <v>388</v>
      </c>
      <c r="F184" s="30">
        <v>40259</v>
      </c>
      <c r="G184" s="31"/>
      <c r="H184" s="21" t="s">
        <v>389</v>
      </c>
      <c r="I184" s="21">
        <v>7813370748</v>
      </c>
      <c r="J184" s="63">
        <v>1</v>
      </c>
      <c r="K184" s="63"/>
      <c r="L184" s="27">
        <f t="shared" si="4"/>
        <v>300000</v>
      </c>
      <c r="M184" s="35">
        <v>300000</v>
      </c>
      <c r="N184" s="35">
        <v>0</v>
      </c>
      <c r="O184" s="29"/>
      <c r="P184" s="29"/>
      <c r="Q184" s="3"/>
      <c r="R184" s="3"/>
      <c r="S184" s="43"/>
    </row>
    <row r="185" spans="1:19" s="38" customFormat="1" ht="25.5" hidden="1" customHeight="1" x14ac:dyDescent="0.25">
      <c r="A185" s="21">
        <f t="shared" si="5"/>
        <v>80</v>
      </c>
      <c r="B185" s="21" t="s">
        <v>390</v>
      </c>
      <c r="C185" s="21" t="s">
        <v>390</v>
      </c>
      <c r="D185" s="21" t="s">
        <v>27</v>
      </c>
      <c r="E185" s="21" t="s">
        <v>391</v>
      </c>
      <c r="F185" s="30">
        <v>40259</v>
      </c>
      <c r="G185" s="31"/>
      <c r="H185" s="21" t="s">
        <v>392</v>
      </c>
      <c r="I185" s="21">
        <v>7814136772</v>
      </c>
      <c r="J185" s="26">
        <v>1</v>
      </c>
      <c r="K185" s="26">
        <v>1</v>
      </c>
      <c r="L185" s="27">
        <f t="shared" si="4"/>
        <v>300000</v>
      </c>
      <c r="M185" s="29">
        <v>100000</v>
      </c>
      <c r="N185" s="29">
        <v>200000</v>
      </c>
      <c r="O185" s="29"/>
      <c r="P185" s="29"/>
      <c r="Q185" s="3"/>
      <c r="R185" s="3"/>
      <c r="S185" s="43"/>
    </row>
    <row r="186" spans="1:19" s="38" customFormat="1" ht="25.5" customHeight="1" x14ac:dyDescent="0.25">
      <c r="A186" s="21">
        <v>78</v>
      </c>
      <c r="B186" s="21" t="s">
        <v>393</v>
      </c>
      <c r="C186" s="21"/>
      <c r="D186" s="30" t="s">
        <v>81</v>
      </c>
      <c r="E186" s="52">
        <v>151</v>
      </c>
      <c r="F186" s="23"/>
      <c r="G186" s="24"/>
      <c r="H186" s="25"/>
      <c r="I186" s="53">
        <v>7806356580</v>
      </c>
      <c r="J186" s="26"/>
      <c r="K186" s="26"/>
      <c r="L186" s="54">
        <f t="shared" si="4"/>
        <v>300000</v>
      </c>
      <c r="M186" s="62">
        <v>0</v>
      </c>
      <c r="N186" s="70">
        <v>300000</v>
      </c>
      <c r="O186" s="29"/>
      <c r="P186" s="29"/>
      <c r="Q186" s="3"/>
      <c r="R186" s="3"/>
      <c r="S186" s="43"/>
    </row>
    <row r="187" spans="1:19" s="38" customFormat="1" ht="25.5" customHeight="1" x14ac:dyDescent="0.25">
      <c r="A187" s="21">
        <f t="shared" si="5"/>
        <v>79</v>
      </c>
      <c r="B187" s="21" t="s">
        <v>394</v>
      </c>
      <c r="C187" s="21"/>
      <c r="D187" s="30" t="s">
        <v>97</v>
      </c>
      <c r="E187" s="52">
        <v>152</v>
      </c>
      <c r="F187" s="23"/>
      <c r="G187" s="24"/>
      <c r="H187" s="25"/>
      <c r="I187" s="53">
        <v>7810638789</v>
      </c>
      <c r="J187" s="26"/>
      <c r="K187" s="26"/>
      <c r="L187" s="54">
        <f t="shared" si="4"/>
        <v>300000</v>
      </c>
      <c r="M187" s="62">
        <v>0</v>
      </c>
      <c r="N187" s="70">
        <v>300000</v>
      </c>
      <c r="O187" s="29"/>
      <c r="P187" s="29"/>
      <c r="Q187" s="3"/>
      <c r="R187" s="3"/>
      <c r="S187" s="43"/>
    </row>
    <row r="188" spans="1:19" s="38" customFormat="1" ht="42.75" customHeight="1" x14ac:dyDescent="0.25">
      <c r="A188" s="21">
        <f t="shared" si="5"/>
        <v>80</v>
      </c>
      <c r="B188" s="21" t="s">
        <v>395</v>
      </c>
      <c r="C188" s="21"/>
      <c r="D188" s="30" t="s">
        <v>85</v>
      </c>
      <c r="E188" s="52">
        <v>153</v>
      </c>
      <c r="F188" s="23"/>
      <c r="G188" s="24"/>
      <c r="H188" s="25"/>
      <c r="I188" s="53">
        <v>7810523241</v>
      </c>
      <c r="J188" s="26"/>
      <c r="K188" s="26"/>
      <c r="L188" s="54">
        <f t="shared" si="4"/>
        <v>300000</v>
      </c>
      <c r="M188" s="62">
        <v>0</v>
      </c>
      <c r="N188" s="70">
        <v>300000</v>
      </c>
      <c r="O188" s="29"/>
      <c r="P188" s="29"/>
      <c r="Q188" s="3"/>
      <c r="R188" s="3"/>
      <c r="S188" s="43"/>
    </row>
    <row r="189" spans="1:19" s="38" customFormat="1" ht="25.5" hidden="1" customHeight="1" x14ac:dyDescent="0.25">
      <c r="A189" s="21">
        <f t="shared" si="5"/>
        <v>81</v>
      </c>
      <c r="B189" s="21" t="s">
        <v>396</v>
      </c>
      <c r="C189" s="21" t="s">
        <v>397</v>
      </c>
      <c r="D189" s="21" t="s">
        <v>27</v>
      </c>
      <c r="E189" s="21" t="s">
        <v>398</v>
      </c>
      <c r="F189" s="30">
        <v>40282</v>
      </c>
      <c r="G189" s="31"/>
      <c r="H189" s="21" t="s">
        <v>399</v>
      </c>
      <c r="I189" s="21">
        <v>7840360322</v>
      </c>
      <c r="J189" s="34">
        <v>2</v>
      </c>
      <c r="K189" s="34">
        <v>1</v>
      </c>
      <c r="L189" s="27">
        <f t="shared" si="4"/>
        <v>1000000</v>
      </c>
      <c r="M189" s="28">
        <v>500000</v>
      </c>
      <c r="N189" s="29">
        <v>500000</v>
      </c>
      <c r="O189" s="29"/>
      <c r="P189" s="29"/>
      <c r="Q189" s="3"/>
      <c r="R189" s="3"/>
      <c r="S189" s="43"/>
    </row>
    <row r="190" spans="1:19" s="38" customFormat="1" ht="25.5" hidden="1" customHeight="1" x14ac:dyDescent="0.25">
      <c r="A190" s="21">
        <f t="shared" si="5"/>
        <v>82</v>
      </c>
      <c r="B190" s="21" t="s">
        <v>400</v>
      </c>
      <c r="C190" s="21"/>
      <c r="D190" s="30" t="s">
        <v>401</v>
      </c>
      <c r="E190" s="22">
        <v>155</v>
      </c>
      <c r="F190" s="23"/>
      <c r="G190" s="24"/>
      <c r="H190" s="25"/>
      <c r="I190" s="25">
        <v>7810309470</v>
      </c>
      <c r="J190" s="26"/>
      <c r="K190" s="26"/>
      <c r="L190" s="27">
        <f t="shared" si="4"/>
        <v>0</v>
      </c>
      <c r="M190" s="69">
        <v>0</v>
      </c>
      <c r="N190" s="45">
        <v>0</v>
      </c>
      <c r="O190" s="29"/>
      <c r="P190" s="29"/>
      <c r="Q190" s="3"/>
      <c r="R190" s="3"/>
      <c r="S190" s="43" t="s">
        <v>402</v>
      </c>
    </row>
    <row r="191" spans="1:19" s="38" customFormat="1" ht="25.5" hidden="1" customHeight="1" x14ac:dyDescent="0.25">
      <c r="A191" s="21">
        <f t="shared" si="5"/>
        <v>83</v>
      </c>
      <c r="B191" s="21" t="s">
        <v>403</v>
      </c>
      <c r="C191" s="21" t="s">
        <v>404</v>
      </c>
      <c r="D191" s="21" t="s">
        <v>405</v>
      </c>
      <c r="E191" s="21" t="s">
        <v>406</v>
      </c>
      <c r="F191" s="30">
        <v>40297</v>
      </c>
      <c r="G191" s="31"/>
      <c r="H191" s="21" t="s">
        <v>407</v>
      </c>
      <c r="I191" s="21">
        <v>7805422745</v>
      </c>
      <c r="J191" s="57">
        <v>1</v>
      </c>
      <c r="K191" s="57">
        <v>1</v>
      </c>
      <c r="L191" s="27">
        <f t="shared" si="4"/>
        <v>500000</v>
      </c>
      <c r="M191" s="35">
        <v>300000</v>
      </c>
      <c r="N191" s="35">
        <v>200000</v>
      </c>
      <c r="O191" s="32"/>
      <c r="P191" s="32"/>
      <c r="Q191" s="33"/>
      <c r="R191" s="33"/>
      <c r="S191" s="43"/>
    </row>
    <row r="192" spans="1:19" s="38" customFormat="1" ht="25.5" hidden="1" customHeight="1" x14ac:dyDescent="0.25">
      <c r="A192" s="21">
        <f t="shared" si="5"/>
        <v>84</v>
      </c>
      <c r="B192" s="21" t="s">
        <v>408</v>
      </c>
      <c r="C192" s="21" t="s">
        <v>409</v>
      </c>
      <c r="D192" s="21" t="s">
        <v>410</v>
      </c>
      <c r="E192" s="21" t="s">
        <v>411</v>
      </c>
      <c r="F192" s="30">
        <v>40297</v>
      </c>
      <c r="G192" s="31"/>
      <c r="H192" s="21" t="s">
        <v>412</v>
      </c>
      <c r="I192" s="21">
        <v>7710142570</v>
      </c>
      <c r="J192" s="63"/>
      <c r="K192" s="63"/>
      <c r="L192" s="27">
        <f t="shared" si="4"/>
        <v>0</v>
      </c>
      <c r="M192" s="64">
        <v>0</v>
      </c>
      <c r="N192" s="35">
        <v>0</v>
      </c>
      <c r="O192" s="32"/>
      <c r="P192" s="32"/>
      <c r="Q192" s="33"/>
      <c r="R192" s="33"/>
      <c r="S192" s="43" t="s">
        <v>413</v>
      </c>
    </row>
    <row r="193" spans="1:19" s="38" customFormat="1" ht="25.5" hidden="1" customHeight="1" x14ac:dyDescent="0.25">
      <c r="A193" s="21">
        <f t="shared" si="5"/>
        <v>85</v>
      </c>
      <c r="B193" s="21" t="s">
        <v>414</v>
      </c>
      <c r="C193" s="21" t="s">
        <v>414</v>
      </c>
      <c r="D193" s="21" t="s">
        <v>415</v>
      </c>
      <c r="E193" s="21" t="s">
        <v>416</v>
      </c>
      <c r="F193" s="30">
        <v>40297</v>
      </c>
      <c r="G193" s="31"/>
      <c r="H193" s="21" t="s">
        <v>417</v>
      </c>
      <c r="I193" s="21">
        <v>7816216511</v>
      </c>
      <c r="J193" s="57">
        <v>1</v>
      </c>
      <c r="K193" s="57">
        <v>1</v>
      </c>
      <c r="L193" s="27">
        <f t="shared" si="4"/>
        <v>500000</v>
      </c>
      <c r="M193" s="35">
        <v>300000</v>
      </c>
      <c r="N193" s="35">
        <v>200000</v>
      </c>
      <c r="O193" s="32"/>
      <c r="P193" s="32"/>
      <c r="Q193" s="33"/>
      <c r="R193" s="33"/>
      <c r="S193" s="43"/>
    </row>
    <row r="194" spans="1:19" s="38" customFormat="1" ht="25.5" customHeight="1" x14ac:dyDescent="0.25">
      <c r="A194" s="21">
        <v>81</v>
      </c>
      <c r="B194" s="21" t="s">
        <v>418</v>
      </c>
      <c r="C194" s="21"/>
      <c r="D194" s="30" t="s">
        <v>85</v>
      </c>
      <c r="E194" s="52">
        <v>159</v>
      </c>
      <c r="F194" s="23"/>
      <c r="G194" s="24"/>
      <c r="H194" s="25"/>
      <c r="I194" s="53">
        <v>7802426903</v>
      </c>
      <c r="J194" s="26"/>
      <c r="K194" s="26"/>
      <c r="L194" s="54">
        <f t="shared" si="4"/>
        <v>1000000</v>
      </c>
      <c r="M194" s="62">
        <v>0</v>
      </c>
      <c r="N194" s="70">
        <v>1000000</v>
      </c>
      <c r="O194" s="32"/>
      <c r="P194" s="32"/>
      <c r="Q194" s="33"/>
      <c r="R194" s="33"/>
      <c r="S194" s="43"/>
    </row>
    <row r="195" spans="1:19" s="38" customFormat="1" ht="25.5" customHeight="1" x14ac:dyDescent="0.25">
      <c r="A195" s="21">
        <f t="shared" si="5"/>
        <v>82</v>
      </c>
      <c r="B195" s="21" t="s">
        <v>419</v>
      </c>
      <c r="C195" s="21"/>
      <c r="D195" s="30" t="s">
        <v>85</v>
      </c>
      <c r="E195" s="52">
        <v>160</v>
      </c>
      <c r="F195" s="23"/>
      <c r="G195" s="24"/>
      <c r="H195" s="25"/>
      <c r="I195" s="53">
        <v>7805124682</v>
      </c>
      <c r="J195" s="26"/>
      <c r="K195" s="26"/>
      <c r="L195" s="54">
        <f t="shared" si="4"/>
        <v>300000</v>
      </c>
      <c r="M195" s="62">
        <v>0</v>
      </c>
      <c r="N195" s="70">
        <v>300000</v>
      </c>
      <c r="O195" s="32"/>
      <c r="P195" s="32"/>
      <c r="Q195" s="33"/>
      <c r="R195" s="33"/>
      <c r="S195" s="43"/>
    </row>
    <row r="196" spans="1:19" s="38" customFormat="1" ht="50.25" hidden="1" customHeight="1" x14ac:dyDescent="0.25">
      <c r="A196" s="21">
        <f t="shared" si="5"/>
        <v>83</v>
      </c>
      <c r="B196" s="21" t="s">
        <v>420</v>
      </c>
      <c r="C196" s="21" t="s">
        <v>420</v>
      </c>
      <c r="D196" s="21" t="s">
        <v>81</v>
      </c>
      <c r="E196" s="21" t="s">
        <v>421</v>
      </c>
      <c r="F196" s="30">
        <v>40297</v>
      </c>
      <c r="G196" s="31"/>
      <c r="H196" s="21" t="s">
        <v>422</v>
      </c>
      <c r="I196" s="21">
        <v>7701023190</v>
      </c>
      <c r="J196" s="63">
        <v>1</v>
      </c>
      <c r="K196" s="63"/>
      <c r="L196" s="27">
        <f t="shared" si="4"/>
        <v>300000</v>
      </c>
      <c r="M196" s="35">
        <v>300000</v>
      </c>
      <c r="N196" s="35">
        <v>0</v>
      </c>
      <c r="O196" s="32"/>
      <c r="P196" s="32"/>
      <c r="Q196" s="33"/>
      <c r="R196" s="33"/>
      <c r="S196" s="43"/>
    </row>
    <row r="197" spans="1:19" s="38" customFormat="1" ht="39.75" customHeight="1" x14ac:dyDescent="0.25">
      <c r="A197" s="21">
        <v>83</v>
      </c>
      <c r="B197" s="21" t="s">
        <v>423</v>
      </c>
      <c r="C197" s="21"/>
      <c r="D197" s="30" t="s">
        <v>91</v>
      </c>
      <c r="E197" s="52">
        <v>162</v>
      </c>
      <c r="F197" s="23"/>
      <c r="G197" s="24"/>
      <c r="H197" s="25"/>
      <c r="I197" s="53">
        <v>7839410057</v>
      </c>
      <c r="J197" s="26"/>
      <c r="K197" s="26"/>
      <c r="L197" s="54">
        <f t="shared" si="4"/>
        <v>300000</v>
      </c>
      <c r="M197" s="84">
        <v>0</v>
      </c>
      <c r="N197" s="70">
        <v>300000</v>
      </c>
      <c r="O197" s="32"/>
      <c r="P197" s="32"/>
      <c r="Q197" s="33"/>
      <c r="R197" s="33"/>
      <c r="S197" s="43"/>
    </row>
    <row r="198" spans="1:19" s="38" customFormat="1" ht="25.5" hidden="1" customHeight="1" x14ac:dyDescent="0.25">
      <c r="A198" s="21">
        <f t="shared" si="5"/>
        <v>84</v>
      </c>
      <c r="B198" s="21" t="s">
        <v>424</v>
      </c>
      <c r="C198" s="21" t="s">
        <v>424</v>
      </c>
      <c r="D198" s="21" t="s">
        <v>27</v>
      </c>
      <c r="E198" s="21" t="s">
        <v>425</v>
      </c>
      <c r="F198" s="30">
        <v>40332</v>
      </c>
      <c r="G198" s="31"/>
      <c r="H198" s="21" t="s">
        <v>426</v>
      </c>
      <c r="I198" s="21">
        <v>7813322720</v>
      </c>
      <c r="J198" s="26">
        <v>1</v>
      </c>
      <c r="K198" s="26">
        <v>1</v>
      </c>
      <c r="L198" s="27">
        <f t="shared" si="4"/>
        <v>300000</v>
      </c>
      <c r="M198" s="29">
        <v>100000</v>
      </c>
      <c r="N198" s="29">
        <v>200000</v>
      </c>
      <c r="O198" s="32"/>
      <c r="P198" s="32"/>
      <c r="Q198" s="33"/>
      <c r="R198" s="33"/>
      <c r="S198" s="43"/>
    </row>
    <row r="199" spans="1:19" s="38" customFormat="1" ht="25.5" hidden="1" customHeight="1" x14ac:dyDescent="0.25">
      <c r="A199" s="21">
        <f t="shared" si="5"/>
        <v>85</v>
      </c>
      <c r="B199" s="21" t="s">
        <v>427</v>
      </c>
      <c r="C199" s="21" t="s">
        <v>427</v>
      </c>
      <c r="D199" s="21" t="s">
        <v>27</v>
      </c>
      <c r="E199" s="21" t="s">
        <v>428</v>
      </c>
      <c r="F199" s="30">
        <v>40359</v>
      </c>
      <c r="G199" s="31"/>
      <c r="H199" s="21" t="s">
        <v>429</v>
      </c>
      <c r="I199" s="21">
        <v>7810017453</v>
      </c>
      <c r="J199" s="26">
        <v>1</v>
      </c>
      <c r="K199" s="26">
        <v>1</v>
      </c>
      <c r="L199" s="27">
        <f t="shared" si="4"/>
        <v>300000</v>
      </c>
      <c r="M199" s="29">
        <v>100000</v>
      </c>
      <c r="N199" s="29">
        <v>200000</v>
      </c>
      <c r="O199" s="32"/>
      <c r="P199" s="32"/>
      <c r="Q199" s="33"/>
      <c r="R199" s="33"/>
      <c r="S199" s="43"/>
    </row>
    <row r="200" spans="1:19" s="38" customFormat="1" ht="25.5" hidden="1" customHeight="1" x14ac:dyDescent="0.25">
      <c r="A200" s="21">
        <f t="shared" si="5"/>
        <v>86</v>
      </c>
      <c r="B200" s="21" t="s">
        <v>430</v>
      </c>
      <c r="C200" s="21" t="s">
        <v>431</v>
      </c>
      <c r="D200" s="21" t="s">
        <v>85</v>
      </c>
      <c r="E200" s="21" t="s">
        <v>432</v>
      </c>
      <c r="F200" s="30">
        <v>40359</v>
      </c>
      <c r="G200" s="31"/>
      <c r="H200" s="21" t="s">
        <v>433</v>
      </c>
      <c r="I200" s="21">
        <v>5307006820</v>
      </c>
      <c r="J200" s="63"/>
      <c r="K200" s="63"/>
      <c r="L200" s="27">
        <f t="shared" si="4"/>
        <v>300000</v>
      </c>
      <c r="M200" s="35">
        <v>300000</v>
      </c>
      <c r="N200" s="35">
        <v>0</v>
      </c>
      <c r="O200" s="32"/>
      <c r="P200" s="32"/>
      <c r="Q200" s="33"/>
      <c r="R200" s="33"/>
      <c r="S200" s="43"/>
    </row>
    <row r="201" spans="1:19" s="38" customFormat="1" ht="25.5" customHeight="1" x14ac:dyDescent="0.25">
      <c r="A201" s="21">
        <v>84</v>
      </c>
      <c r="B201" s="21" t="s">
        <v>434</v>
      </c>
      <c r="C201" s="21"/>
      <c r="D201" s="30" t="s">
        <v>91</v>
      </c>
      <c r="E201" s="52">
        <v>166</v>
      </c>
      <c r="F201" s="23"/>
      <c r="G201" s="24"/>
      <c r="H201" s="25"/>
      <c r="I201" s="53">
        <v>7806429045</v>
      </c>
      <c r="J201" s="26"/>
      <c r="K201" s="26"/>
      <c r="L201" s="54">
        <f t="shared" si="4"/>
        <v>300000</v>
      </c>
      <c r="M201" s="84">
        <v>0</v>
      </c>
      <c r="N201" s="70">
        <v>300000</v>
      </c>
      <c r="O201" s="32"/>
      <c r="P201" s="32"/>
      <c r="Q201" s="33"/>
      <c r="R201" s="33"/>
      <c r="S201" s="43"/>
    </row>
    <row r="202" spans="1:19" s="38" customFormat="1" ht="25.5" customHeight="1" x14ac:dyDescent="0.25">
      <c r="A202" s="21">
        <f t="shared" si="5"/>
        <v>85</v>
      </c>
      <c r="B202" s="21" t="s">
        <v>435</v>
      </c>
      <c r="C202" s="21"/>
      <c r="D202" s="30" t="s">
        <v>85</v>
      </c>
      <c r="E202" s="52">
        <v>167</v>
      </c>
      <c r="F202" s="23"/>
      <c r="G202" s="24"/>
      <c r="H202" s="25"/>
      <c r="I202" s="53">
        <v>7810657608</v>
      </c>
      <c r="J202" s="26"/>
      <c r="K202" s="26"/>
      <c r="L202" s="54">
        <f t="shared" si="4"/>
        <v>300000</v>
      </c>
      <c r="M202" s="62">
        <v>0</v>
      </c>
      <c r="N202" s="70">
        <v>300000</v>
      </c>
      <c r="O202" s="32"/>
      <c r="P202" s="32"/>
      <c r="Q202" s="33"/>
      <c r="R202" s="33"/>
      <c r="S202" s="43"/>
    </row>
    <row r="203" spans="1:19" s="38" customFormat="1" ht="35.25" hidden="1" customHeight="1" x14ac:dyDescent="0.25">
      <c r="A203" s="21">
        <f t="shared" si="5"/>
        <v>86</v>
      </c>
      <c r="B203" s="21" t="s">
        <v>436</v>
      </c>
      <c r="C203" s="21" t="s">
        <v>436</v>
      </c>
      <c r="D203" s="21" t="s">
        <v>437</v>
      </c>
      <c r="E203" s="21" t="s">
        <v>438</v>
      </c>
      <c r="F203" s="30">
        <v>40459</v>
      </c>
      <c r="G203" s="31"/>
      <c r="H203" s="21" t="s">
        <v>439</v>
      </c>
      <c r="I203" s="21">
        <v>5307006918</v>
      </c>
      <c r="J203" s="63"/>
      <c r="K203" s="63"/>
      <c r="L203" s="27">
        <f t="shared" si="4"/>
        <v>300000</v>
      </c>
      <c r="M203" s="35">
        <v>300000</v>
      </c>
      <c r="N203" s="35">
        <v>0</v>
      </c>
      <c r="O203" s="32"/>
      <c r="P203" s="32"/>
      <c r="Q203" s="33"/>
      <c r="R203" s="33"/>
      <c r="S203" s="43"/>
    </row>
    <row r="204" spans="1:19" s="38" customFormat="1" ht="25.5" hidden="1" customHeight="1" x14ac:dyDescent="0.25">
      <c r="A204" s="21">
        <f t="shared" si="5"/>
        <v>87</v>
      </c>
      <c r="B204" s="21" t="s">
        <v>440</v>
      </c>
      <c r="C204" s="21" t="s">
        <v>440</v>
      </c>
      <c r="D204" s="21" t="s">
        <v>27</v>
      </c>
      <c r="E204" s="21" t="s">
        <v>441</v>
      </c>
      <c r="F204" s="30">
        <v>40493</v>
      </c>
      <c r="G204" s="31"/>
      <c r="H204" s="21" t="s">
        <v>442</v>
      </c>
      <c r="I204" s="21">
        <v>7813388061</v>
      </c>
      <c r="J204" s="26">
        <v>1</v>
      </c>
      <c r="K204" s="26">
        <v>1</v>
      </c>
      <c r="L204" s="27">
        <f t="shared" si="4"/>
        <v>300000</v>
      </c>
      <c r="M204" s="29">
        <v>100000</v>
      </c>
      <c r="N204" s="29">
        <v>200000</v>
      </c>
      <c r="O204" s="32"/>
      <c r="P204" s="32"/>
      <c r="Q204" s="33"/>
      <c r="R204" s="33"/>
      <c r="S204" s="43"/>
    </row>
    <row r="205" spans="1:19" s="38" customFormat="1" ht="25.5" customHeight="1" x14ac:dyDescent="0.25">
      <c r="A205" s="21">
        <v>86</v>
      </c>
      <c r="B205" s="21" t="s">
        <v>443</v>
      </c>
      <c r="C205" s="21"/>
      <c r="D205" s="30" t="s">
        <v>81</v>
      </c>
      <c r="E205" s="52">
        <v>170</v>
      </c>
      <c r="F205" s="23"/>
      <c r="G205" s="24"/>
      <c r="H205" s="25"/>
      <c r="I205" s="53">
        <v>4217123830</v>
      </c>
      <c r="J205" s="26"/>
      <c r="K205" s="26"/>
      <c r="L205" s="54">
        <f t="shared" si="4"/>
        <v>300000</v>
      </c>
      <c r="M205" s="62">
        <v>0</v>
      </c>
      <c r="N205" s="70">
        <v>300000</v>
      </c>
      <c r="O205" s="32"/>
      <c r="P205" s="32"/>
      <c r="Q205" s="33"/>
      <c r="R205" s="33"/>
      <c r="S205" s="43"/>
    </row>
    <row r="206" spans="1:19" s="38" customFormat="1" ht="25.5" hidden="1" customHeight="1" x14ac:dyDescent="0.25">
      <c r="A206" s="21">
        <f t="shared" si="5"/>
        <v>87</v>
      </c>
      <c r="B206" s="21" t="s">
        <v>444</v>
      </c>
      <c r="C206" s="21" t="s">
        <v>444</v>
      </c>
      <c r="D206" s="21" t="s">
        <v>136</v>
      </c>
      <c r="E206" s="21" t="s">
        <v>445</v>
      </c>
      <c r="F206" s="30">
        <v>40493</v>
      </c>
      <c r="G206" s="31"/>
      <c r="H206" s="21" t="s">
        <v>446</v>
      </c>
      <c r="I206" s="21">
        <v>7705907369</v>
      </c>
      <c r="J206" s="63"/>
      <c r="K206" s="63"/>
      <c r="L206" s="27">
        <f t="shared" si="4"/>
        <v>300000</v>
      </c>
      <c r="M206" s="35">
        <v>300000</v>
      </c>
      <c r="N206" s="35">
        <v>0</v>
      </c>
      <c r="O206" s="32"/>
      <c r="P206" s="32"/>
      <c r="Q206" s="33"/>
      <c r="R206" s="33"/>
      <c r="S206" s="43"/>
    </row>
    <row r="207" spans="1:19" s="38" customFormat="1" ht="25.5" hidden="1" customHeight="1" x14ac:dyDescent="0.25">
      <c r="A207" s="21">
        <f t="shared" si="5"/>
        <v>88</v>
      </c>
      <c r="B207" s="21" t="s">
        <v>447</v>
      </c>
      <c r="C207" s="21"/>
      <c r="D207" s="30" t="s">
        <v>85</v>
      </c>
      <c r="E207" s="22">
        <v>172</v>
      </c>
      <c r="F207" s="23"/>
      <c r="G207" s="24"/>
      <c r="H207" s="25"/>
      <c r="I207" s="25">
        <v>7819306442</v>
      </c>
      <c r="J207" s="26"/>
      <c r="K207" s="26"/>
      <c r="L207" s="27">
        <f t="shared" si="4"/>
        <v>0</v>
      </c>
      <c r="M207" s="86">
        <v>0</v>
      </c>
      <c r="N207" s="87">
        <v>0</v>
      </c>
      <c r="O207" s="29"/>
      <c r="P207" s="29"/>
      <c r="Q207" s="3"/>
      <c r="R207" s="3"/>
      <c r="S207" s="43" t="s">
        <v>268</v>
      </c>
    </row>
    <row r="208" spans="1:19" s="38" customFormat="1" ht="46.5" hidden="1" customHeight="1" x14ac:dyDescent="0.25">
      <c r="A208" s="21">
        <f t="shared" si="5"/>
        <v>89</v>
      </c>
      <c r="B208" s="21" t="s">
        <v>448</v>
      </c>
      <c r="C208" s="21" t="s">
        <v>449</v>
      </c>
      <c r="D208" s="21" t="s">
        <v>85</v>
      </c>
      <c r="E208" s="21" t="s">
        <v>450</v>
      </c>
      <c r="F208" s="30">
        <v>40519</v>
      </c>
      <c r="G208" s="31"/>
      <c r="H208" s="21" t="s">
        <v>451</v>
      </c>
      <c r="I208" s="21">
        <v>7842364900</v>
      </c>
      <c r="J208" s="63">
        <v>4</v>
      </c>
      <c r="K208" s="63">
        <v>1</v>
      </c>
      <c r="L208" s="27">
        <f t="shared" si="4"/>
        <v>3000000</v>
      </c>
      <c r="M208" s="64">
        <f>2000000</f>
        <v>2000000</v>
      </c>
      <c r="N208" s="35">
        <v>1000000</v>
      </c>
      <c r="O208" s="32"/>
      <c r="P208" s="32"/>
      <c r="Q208" s="33"/>
      <c r="R208" s="33"/>
      <c r="S208" s="43"/>
    </row>
    <row r="209" spans="1:19" s="38" customFormat="1" ht="46.5" customHeight="1" x14ac:dyDescent="0.25">
      <c r="A209" s="21">
        <v>87</v>
      </c>
      <c r="B209" s="21" t="s">
        <v>452</v>
      </c>
      <c r="C209" s="21"/>
      <c r="D209" s="30" t="s">
        <v>85</v>
      </c>
      <c r="E209" s="52">
        <v>175</v>
      </c>
      <c r="F209" s="23"/>
      <c r="G209" s="24"/>
      <c r="H209" s="25"/>
      <c r="I209" s="53">
        <v>7816438850</v>
      </c>
      <c r="J209" s="26"/>
      <c r="K209" s="26"/>
      <c r="L209" s="54">
        <f t="shared" si="4"/>
        <v>500000</v>
      </c>
      <c r="M209" s="62">
        <v>0</v>
      </c>
      <c r="N209" s="70">
        <v>500000</v>
      </c>
      <c r="O209" s="29"/>
      <c r="P209" s="29"/>
      <c r="Q209" s="3"/>
      <c r="R209" s="3"/>
      <c r="S209" s="43"/>
    </row>
    <row r="210" spans="1:19" s="38" customFormat="1" ht="25.5" hidden="1" customHeight="1" x14ac:dyDescent="0.25">
      <c r="A210" s="21">
        <f t="shared" si="5"/>
        <v>88</v>
      </c>
      <c r="B210" s="21" t="s">
        <v>453</v>
      </c>
      <c r="C210" s="21"/>
      <c r="D210" s="30" t="s">
        <v>454</v>
      </c>
      <c r="E210" s="22">
        <v>176</v>
      </c>
      <c r="F210" s="23"/>
      <c r="G210" s="24"/>
      <c r="H210" s="25"/>
      <c r="I210" s="25">
        <v>6929004820</v>
      </c>
      <c r="J210" s="26"/>
      <c r="K210" s="26"/>
      <c r="L210" s="27">
        <f t="shared" ref="L210:L273" si="6">M210+N210</f>
        <v>0</v>
      </c>
      <c r="M210" s="69">
        <v>0</v>
      </c>
      <c r="N210" s="45">
        <v>0</v>
      </c>
      <c r="O210" s="29"/>
      <c r="P210" s="29"/>
      <c r="Q210" s="3"/>
      <c r="R210" s="3"/>
      <c r="S210" s="43" t="s">
        <v>455</v>
      </c>
    </row>
    <row r="211" spans="1:19" s="38" customFormat="1" ht="25.5" customHeight="1" x14ac:dyDescent="0.25">
      <c r="A211" s="21">
        <v>88</v>
      </c>
      <c r="B211" s="21" t="s">
        <v>456</v>
      </c>
      <c r="C211" s="21"/>
      <c r="D211" s="30" t="s">
        <v>85</v>
      </c>
      <c r="E211" s="52">
        <v>177</v>
      </c>
      <c r="F211" s="23"/>
      <c r="G211" s="24"/>
      <c r="H211" s="25"/>
      <c r="I211" s="53">
        <v>1657079538</v>
      </c>
      <c r="J211" s="26"/>
      <c r="K211" s="26"/>
      <c r="L211" s="54">
        <f t="shared" si="6"/>
        <v>150000</v>
      </c>
      <c r="M211" s="62">
        <v>0</v>
      </c>
      <c r="N211" s="88">
        <v>150000</v>
      </c>
      <c r="O211" s="29"/>
      <c r="P211" s="29"/>
      <c r="Q211" s="3"/>
      <c r="R211" s="3"/>
      <c r="S211" s="43"/>
    </row>
    <row r="212" spans="1:19" s="38" customFormat="1" ht="25.5" hidden="1" customHeight="1" x14ac:dyDescent="0.25">
      <c r="A212" s="21">
        <f t="shared" ref="A212:A275" si="7">A211+1</f>
        <v>89</v>
      </c>
      <c r="B212" s="21" t="s">
        <v>457</v>
      </c>
      <c r="C212" s="21" t="s">
        <v>457</v>
      </c>
      <c r="D212" s="21" t="s">
        <v>27</v>
      </c>
      <c r="E212" s="21" t="s">
        <v>458</v>
      </c>
      <c r="F212" s="30">
        <v>40640</v>
      </c>
      <c r="G212" s="31"/>
      <c r="H212" s="21" t="s">
        <v>459</v>
      </c>
      <c r="I212" s="21">
        <v>7806007100</v>
      </c>
      <c r="J212" s="34">
        <v>1</v>
      </c>
      <c r="K212" s="34"/>
      <c r="L212" s="27">
        <f t="shared" si="6"/>
        <v>300000</v>
      </c>
      <c r="M212" s="29">
        <v>300000</v>
      </c>
      <c r="N212" s="29">
        <v>0</v>
      </c>
      <c r="O212" s="32"/>
      <c r="P212" s="32"/>
      <c r="Q212" s="33"/>
      <c r="R212" s="33"/>
      <c r="S212" s="43"/>
    </row>
    <row r="213" spans="1:19" s="38" customFormat="1" ht="25.5" customHeight="1" x14ac:dyDescent="0.25">
      <c r="A213" s="21">
        <v>89</v>
      </c>
      <c r="B213" s="21" t="s">
        <v>460</v>
      </c>
      <c r="C213" s="21"/>
      <c r="D213" s="30" t="s">
        <v>85</v>
      </c>
      <c r="E213" s="52">
        <v>180</v>
      </c>
      <c r="F213" s="23"/>
      <c r="G213" s="24"/>
      <c r="H213" s="25"/>
      <c r="I213" s="53">
        <v>7810514279</v>
      </c>
      <c r="J213" s="26"/>
      <c r="K213" s="26"/>
      <c r="L213" s="54">
        <f t="shared" si="6"/>
        <v>300000</v>
      </c>
      <c r="M213" s="62">
        <v>0</v>
      </c>
      <c r="N213" s="70">
        <v>300000</v>
      </c>
      <c r="O213" s="32"/>
      <c r="P213" s="32"/>
      <c r="Q213" s="33"/>
      <c r="R213" s="33"/>
      <c r="S213" s="43"/>
    </row>
    <row r="214" spans="1:19" s="38" customFormat="1" ht="25.5" customHeight="1" x14ac:dyDescent="0.25">
      <c r="A214" s="21">
        <f t="shared" si="7"/>
        <v>90</v>
      </c>
      <c r="B214" s="21" t="s">
        <v>461</v>
      </c>
      <c r="C214" s="21"/>
      <c r="D214" s="30" t="s">
        <v>85</v>
      </c>
      <c r="E214" s="52">
        <v>181</v>
      </c>
      <c r="F214" s="23"/>
      <c r="G214" s="24"/>
      <c r="H214" s="25"/>
      <c r="I214" s="53">
        <v>7815014495</v>
      </c>
      <c r="J214" s="26"/>
      <c r="K214" s="26"/>
      <c r="L214" s="54">
        <f t="shared" si="6"/>
        <v>300000</v>
      </c>
      <c r="M214" s="62">
        <v>0</v>
      </c>
      <c r="N214" s="70">
        <v>300000</v>
      </c>
      <c r="O214" s="32"/>
      <c r="P214" s="32"/>
      <c r="Q214" s="33"/>
      <c r="R214" s="33"/>
      <c r="S214" s="43"/>
    </row>
    <row r="215" spans="1:19" s="38" customFormat="1" ht="25.5" customHeight="1" x14ac:dyDescent="0.25">
      <c r="A215" s="21">
        <f t="shared" si="7"/>
        <v>91</v>
      </c>
      <c r="B215" s="21" t="s">
        <v>462</v>
      </c>
      <c r="C215" s="21"/>
      <c r="D215" s="30" t="s">
        <v>85</v>
      </c>
      <c r="E215" s="52">
        <v>182</v>
      </c>
      <c r="F215" s="23"/>
      <c r="G215" s="24"/>
      <c r="H215" s="25"/>
      <c r="I215" s="53">
        <v>7802715542</v>
      </c>
      <c r="J215" s="26"/>
      <c r="K215" s="26"/>
      <c r="L215" s="54">
        <f t="shared" si="6"/>
        <v>300000</v>
      </c>
      <c r="M215" s="62">
        <v>0</v>
      </c>
      <c r="N215" s="70">
        <v>300000</v>
      </c>
      <c r="O215" s="32"/>
      <c r="P215" s="32"/>
      <c r="Q215" s="33"/>
      <c r="R215" s="33"/>
      <c r="S215" s="43"/>
    </row>
    <row r="216" spans="1:19" s="38" customFormat="1" ht="25.5" customHeight="1" x14ac:dyDescent="0.25">
      <c r="A216" s="21">
        <f t="shared" si="7"/>
        <v>92</v>
      </c>
      <c r="B216" s="21" t="s">
        <v>463</v>
      </c>
      <c r="C216" s="21"/>
      <c r="D216" s="30" t="s">
        <v>97</v>
      </c>
      <c r="E216" s="52">
        <v>183</v>
      </c>
      <c r="F216" s="23"/>
      <c r="G216" s="24"/>
      <c r="H216" s="25"/>
      <c r="I216" s="53">
        <v>7813499678</v>
      </c>
      <c r="J216" s="26"/>
      <c r="K216" s="26"/>
      <c r="L216" s="54">
        <f t="shared" si="6"/>
        <v>2000000</v>
      </c>
      <c r="M216" s="62">
        <v>0</v>
      </c>
      <c r="N216" s="70">
        <v>2000000</v>
      </c>
      <c r="O216" s="32"/>
      <c r="P216" s="32"/>
      <c r="Q216" s="33"/>
      <c r="R216" s="33"/>
      <c r="S216" s="43"/>
    </row>
    <row r="217" spans="1:19" s="38" customFormat="1" ht="39" hidden="1" customHeight="1" x14ac:dyDescent="0.25">
      <c r="A217" s="21">
        <f>A216+1</f>
        <v>93</v>
      </c>
      <c r="B217" s="21" t="s">
        <v>464</v>
      </c>
      <c r="C217" s="21"/>
      <c r="D217" s="30" t="s">
        <v>465</v>
      </c>
      <c r="E217" s="22">
        <v>184</v>
      </c>
      <c r="F217" s="23"/>
      <c r="G217" s="24"/>
      <c r="H217" s="25"/>
      <c r="I217" s="25">
        <v>1611009030</v>
      </c>
      <c r="J217" s="34"/>
      <c r="K217" s="34"/>
      <c r="L217" s="27">
        <f t="shared" si="6"/>
        <v>0</v>
      </c>
      <c r="M217" s="69">
        <v>0</v>
      </c>
      <c r="N217" s="45">
        <v>0</v>
      </c>
      <c r="O217" s="32"/>
      <c r="P217" s="32"/>
      <c r="Q217" s="33"/>
      <c r="R217" s="33"/>
      <c r="S217" s="43" t="s">
        <v>466</v>
      </c>
    </row>
    <row r="218" spans="1:19" s="38" customFormat="1" ht="25.5" customHeight="1" x14ac:dyDescent="0.25">
      <c r="A218" s="21">
        <v>93</v>
      </c>
      <c r="B218" s="21" t="s">
        <v>467</v>
      </c>
      <c r="C218" s="21"/>
      <c r="D218" s="30" t="s">
        <v>85</v>
      </c>
      <c r="E218" s="52">
        <v>185</v>
      </c>
      <c r="F218" s="23"/>
      <c r="G218" s="24"/>
      <c r="H218" s="25"/>
      <c r="I218" s="53">
        <v>6143015888</v>
      </c>
      <c r="J218" s="26"/>
      <c r="K218" s="26"/>
      <c r="L218" s="89">
        <f t="shared" si="6"/>
        <v>150000</v>
      </c>
      <c r="M218" s="84">
        <v>0</v>
      </c>
      <c r="N218" s="70">
        <v>150000</v>
      </c>
      <c r="O218" s="29"/>
      <c r="P218" s="29"/>
      <c r="Q218" s="3"/>
      <c r="R218" s="3"/>
      <c r="S218" s="43"/>
    </row>
    <row r="219" spans="1:19" s="38" customFormat="1" ht="25.5" hidden="1" customHeight="1" x14ac:dyDescent="0.25">
      <c r="A219" s="21">
        <f t="shared" si="7"/>
        <v>94</v>
      </c>
      <c r="B219" s="21" t="s">
        <v>468</v>
      </c>
      <c r="C219" s="21" t="s">
        <v>469</v>
      </c>
      <c r="D219" s="21" t="s">
        <v>85</v>
      </c>
      <c r="E219" s="21" t="s">
        <v>470</v>
      </c>
      <c r="F219" s="30">
        <v>40827</v>
      </c>
      <c r="G219" s="31"/>
      <c r="H219" s="21" t="s">
        <v>471</v>
      </c>
      <c r="I219" s="21">
        <v>7701651532</v>
      </c>
      <c r="J219" s="85"/>
      <c r="K219" s="85"/>
      <c r="L219" s="27">
        <f t="shared" si="6"/>
        <v>0</v>
      </c>
      <c r="M219" s="64">
        <v>0</v>
      </c>
      <c r="N219" s="35">
        <v>0</v>
      </c>
      <c r="O219" s="32"/>
      <c r="P219" s="32"/>
      <c r="Q219" s="33"/>
      <c r="R219" s="33"/>
      <c r="S219" s="43" t="s">
        <v>472</v>
      </c>
    </row>
    <row r="220" spans="1:19" s="38" customFormat="1" ht="25.5" customHeight="1" x14ac:dyDescent="0.25">
      <c r="A220" s="21">
        <v>94</v>
      </c>
      <c r="B220" s="21" t="s">
        <v>473</v>
      </c>
      <c r="C220" s="21"/>
      <c r="D220" s="30" t="s">
        <v>81</v>
      </c>
      <c r="E220" s="52">
        <v>187</v>
      </c>
      <c r="F220" s="23"/>
      <c r="G220" s="24"/>
      <c r="H220" s="25"/>
      <c r="I220" s="53">
        <v>7806435264</v>
      </c>
      <c r="J220" s="26"/>
      <c r="K220" s="26"/>
      <c r="L220" s="54">
        <f t="shared" si="6"/>
        <v>300000</v>
      </c>
      <c r="M220" s="62">
        <v>0</v>
      </c>
      <c r="N220" s="70">
        <v>300000</v>
      </c>
      <c r="O220" s="32"/>
      <c r="P220" s="32"/>
      <c r="Q220" s="33"/>
      <c r="R220" s="33"/>
      <c r="S220" s="43"/>
    </row>
    <row r="221" spans="1:19" s="38" customFormat="1" ht="25.5" hidden="1" customHeight="1" x14ac:dyDescent="0.25">
      <c r="A221" s="21">
        <f t="shared" si="7"/>
        <v>95</v>
      </c>
      <c r="B221" s="21" t="s">
        <v>474</v>
      </c>
      <c r="C221" s="21" t="s">
        <v>475</v>
      </c>
      <c r="D221" s="21" t="s">
        <v>85</v>
      </c>
      <c r="E221" s="21" t="s">
        <v>476</v>
      </c>
      <c r="F221" s="30">
        <v>40864</v>
      </c>
      <c r="G221" s="31"/>
      <c r="H221" s="21" t="s">
        <v>477</v>
      </c>
      <c r="I221" s="21">
        <v>7804454110</v>
      </c>
      <c r="J221" s="57">
        <v>1</v>
      </c>
      <c r="K221" s="57">
        <v>1</v>
      </c>
      <c r="L221" s="27">
        <f t="shared" si="6"/>
        <v>300000</v>
      </c>
      <c r="M221" s="35">
        <v>100000</v>
      </c>
      <c r="N221" s="35">
        <v>200000</v>
      </c>
      <c r="O221" s="32"/>
      <c r="P221" s="32"/>
      <c r="Q221" s="33"/>
      <c r="R221" s="33"/>
      <c r="S221" s="43"/>
    </row>
    <row r="222" spans="1:19" s="38" customFormat="1" ht="25.5" hidden="1" customHeight="1" x14ac:dyDescent="0.25">
      <c r="A222" s="21">
        <f t="shared" si="7"/>
        <v>96</v>
      </c>
      <c r="B222" s="21" t="s">
        <v>478</v>
      </c>
      <c r="C222" s="21" t="s">
        <v>478</v>
      </c>
      <c r="D222" s="21" t="s">
        <v>479</v>
      </c>
      <c r="E222" s="21" t="s">
        <v>480</v>
      </c>
      <c r="F222" s="30">
        <v>40899</v>
      </c>
      <c r="G222" s="31"/>
      <c r="H222" s="21" t="s">
        <v>481</v>
      </c>
      <c r="I222" s="21">
        <v>7802768135</v>
      </c>
      <c r="J222" s="57">
        <v>1</v>
      </c>
      <c r="K222" s="57">
        <v>1</v>
      </c>
      <c r="L222" s="27">
        <f t="shared" si="6"/>
        <v>300000</v>
      </c>
      <c r="M222" s="35">
        <v>100000</v>
      </c>
      <c r="N222" s="35">
        <v>200000</v>
      </c>
      <c r="O222" s="32"/>
      <c r="P222" s="32"/>
      <c r="Q222" s="33"/>
      <c r="R222" s="33"/>
      <c r="S222" s="43"/>
    </row>
    <row r="223" spans="1:19" s="38" customFormat="1" ht="25.5" hidden="1" customHeight="1" x14ac:dyDescent="0.25">
      <c r="A223" s="21">
        <f t="shared" si="7"/>
        <v>97</v>
      </c>
      <c r="B223" s="21" t="s">
        <v>482</v>
      </c>
      <c r="C223" s="21" t="s">
        <v>482</v>
      </c>
      <c r="D223" s="21" t="s">
        <v>81</v>
      </c>
      <c r="E223" s="21" t="s">
        <v>483</v>
      </c>
      <c r="F223" s="30">
        <v>40955</v>
      </c>
      <c r="G223" s="31"/>
      <c r="H223" s="21" t="s">
        <v>484</v>
      </c>
      <c r="I223" s="21">
        <v>4217141364</v>
      </c>
      <c r="J223" s="63"/>
      <c r="K223" s="63"/>
      <c r="L223" s="27">
        <f t="shared" si="6"/>
        <v>300000</v>
      </c>
      <c r="M223" s="35">
        <v>300000</v>
      </c>
      <c r="N223" s="35">
        <v>0</v>
      </c>
      <c r="O223" s="32"/>
      <c r="P223" s="32"/>
      <c r="Q223" s="33"/>
      <c r="R223" s="33"/>
      <c r="S223" s="43"/>
    </row>
    <row r="224" spans="1:19" s="38" customFormat="1" ht="25.5" hidden="1" customHeight="1" x14ac:dyDescent="0.25">
      <c r="A224" s="21">
        <f t="shared" si="7"/>
        <v>98</v>
      </c>
      <c r="B224" s="21" t="s">
        <v>485</v>
      </c>
      <c r="C224" s="21" t="s">
        <v>485</v>
      </c>
      <c r="D224" s="21" t="s">
        <v>81</v>
      </c>
      <c r="E224" s="21" t="s">
        <v>486</v>
      </c>
      <c r="F224" s="30">
        <v>40967</v>
      </c>
      <c r="G224" s="31"/>
      <c r="H224" s="21" t="s">
        <v>487</v>
      </c>
      <c r="I224" s="21">
        <v>7816473445</v>
      </c>
      <c r="J224" s="63">
        <v>2</v>
      </c>
      <c r="K224" s="63">
        <v>1</v>
      </c>
      <c r="L224" s="27">
        <f t="shared" si="6"/>
        <v>1000000</v>
      </c>
      <c r="M224" s="64">
        <v>500000</v>
      </c>
      <c r="N224" s="35">
        <v>500000</v>
      </c>
      <c r="O224" s="32"/>
      <c r="P224" s="32"/>
      <c r="Q224" s="33"/>
      <c r="R224" s="33"/>
      <c r="S224" s="43"/>
    </row>
    <row r="225" spans="1:19" s="38" customFormat="1" ht="25.5" customHeight="1" x14ac:dyDescent="0.25">
      <c r="A225" s="21">
        <v>95</v>
      </c>
      <c r="B225" s="21" t="s">
        <v>488</v>
      </c>
      <c r="C225" s="21"/>
      <c r="D225" s="30" t="s">
        <v>97</v>
      </c>
      <c r="E225" s="52">
        <v>194</v>
      </c>
      <c r="F225" s="23"/>
      <c r="G225" s="24"/>
      <c r="H225" s="25"/>
      <c r="I225" s="53">
        <v>7817325231</v>
      </c>
      <c r="J225" s="26"/>
      <c r="K225" s="26"/>
      <c r="L225" s="54">
        <f t="shared" si="6"/>
        <v>500000</v>
      </c>
      <c r="M225" s="62">
        <v>0</v>
      </c>
      <c r="N225" s="70">
        <v>500000</v>
      </c>
      <c r="O225" s="32"/>
      <c r="P225" s="32"/>
      <c r="Q225" s="33"/>
      <c r="R225" s="33"/>
      <c r="S225" s="43"/>
    </row>
    <row r="226" spans="1:19" s="38" customFormat="1" ht="25.5" hidden="1" customHeight="1" x14ac:dyDescent="0.25">
      <c r="A226" s="21">
        <f t="shared" si="7"/>
        <v>96</v>
      </c>
      <c r="B226" s="21" t="s">
        <v>489</v>
      </c>
      <c r="C226" s="21"/>
      <c r="D226" s="30" t="s">
        <v>490</v>
      </c>
      <c r="E226" s="22">
        <v>195</v>
      </c>
      <c r="F226" s="23"/>
      <c r="G226" s="24"/>
      <c r="H226" s="25"/>
      <c r="I226" s="25">
        <v>7801524739</v>
      </c>
      <c r="J226" s="26"/>
      <c r="K226" s="26"/>
      <c r="L226" s="27">
        <f t="shared" si="6"/>
        <v>0</v>
      </c>
      <c r="M226" s="69">
        <v>0</v>
      </c>
      <c r="N226" s="45">
        <v>0</v>
      </c>
      <c r="O226" s="29"/>
      <c r="P226" s="29"/>
      <c r="Q226" s="3"/>
      <c r="R226" s="3"/>
      <c r="S226" s="43" t="s">
        <v>455</v>
      </c>
    </row>
    <row r="227" spans="1:19" s="38" customFormat="1" ht="25.5" hidden="1" customHeight="1" x14ac:dyDescent="0.25">
      <c r="A227" s="21">
        <f t="shared" si="7"/>
        <v>97</v>
      </c>
      <c r="B227" s="21" t="s">
        <v>491</v>
      </c>
      <c r="C227" s="21" t="s">
        <v>491</v>
      </c>
      <c r="D227" s="21" t="s">
        <v>27</v>
      </c>
      <c r="E227" s="21" t="s">
        <v>492</v>
      </c>
      <c r="F227" s="30">
        <v>40990</v>
      </c>
      <c r="G227" s="31"/>
      <c r="H227" s="21" t="s">
        <v>493</v>
      </c>
      <c r="I227" s="21">
        <v>7802388045</v>
      </c>
      <c r="J227" s="34">
        <v>1</v>
      </c>
      <c r="K227" s="34"/>
      <c r="L227" s="27">
        <f t="shared" si="6"/>
        <v>300000</v>
      </c>
      <c r="M227" s="29">
        <v>300000</v>
      </c>
      <c r="N227" s="29">
        <v>0</v>
      </c>
      <c r="O227" s="32"/>
      <c r="P227" s="32"/>
      <c r="Q227" s="33"/>
      <c r="R227" s="33"/>
      <c r="S227" s="43"/>
    </row>
    <row r="228" spans="1:19" s="38" customFormat="1" ht="25.5" customHeight="1" x14ac:dyDescent="0.25">
      <c r="A228" s="21">
        <v>96</v>
      </c>
      <c r="B228" s="21" t="s">
        <v>494</v>
      </c>
      <c r="C228" s="21"/>
      <c r="D228" s="30" t="s">
        <v>85</v>
      </c>
      <c r="E228" s="52">
        <v>197</v>
      </c>
      <c r="F228" s="23"/>
      <c r="G228" s="24"/>
      <c r="H228" s="25"/>
      <c r="I228" s="53">
        <v>7816370200</v>
      </c>
      <c r="J228" s="26"/>
      <c r="K228" s="26"/>
      <c r="L228" s="54">
        <f t="shared" si="6"/>
        <v>300000</v>
      </c>
      <c r="M228" s="62">
        <v>0</v>
      </c>
      <c r="N228" s="70">
        <v>300000</v>
      </c>
      <c r="O228" s="32"/>
      <c r="P228" s="32"/>
      <c r="Q228" s="33"/>
      <c r="R228" s="33"/>
      <c r="S228" s="43"/>
    </row>
    <row r="229" spans="1:19" s="38" customFormat="1" ht="25.5" hidden="1" customHeight="1" x14ac:dyDescent="0.25">
      <c r="A229" s="21">
        <f t="shared" si="7"/>
        <v>97</v>
      </c>
      <c r="B229" s="21" t="s">
        <v>495</v>
      </c>
      <c r="C229" s="21" t="s">
        <v>496</v>
      </c>
      <c r="D229" s="21" t="s">
        <v>81</v>
      </c>
      <c r="E229" s="21" t="s">
        <v>497</v>
      </c>
      <c r="F229" s="30">
        <v>41004</v>
      </c>
      <c r="G229" s="31"/>
      <c r="H229" s="21" t="s">
        <v>498</v>
      </c>
      <c r="I229" s="21">
        <v>7813529690</v>
      </c>
      <c r="J229" s="63">
        <v>1</v>
      </c>
      <c r="K229" s="63"/>
      <c r="L229" s="27">
        <f t="shared" si="6"/>
        <v>2000000</v>
      </c>
      <c r="M229" s="64">
        <v>1500000</v>
      </c>
      <c r="N229" s="35">
        <v>500000</v>
      </c>
      <c r="O229" s="32"/>
      <c r="P229" s="32"/>
      <c r="Q229" s="33"/>
      <c r="R229" s="33"/>
      <c r="S229" s="43"/>
    </row>
    <row r="230" spans="1:19" s="38" customFormat="1" ht="25.5" customHeight="1" x14ac:dyDescent="0.25">
      <c r="A230" s="21">
        <v>97</v>
      </c>
      <c r="B230" s="21" t="s">
        <v>499</v>
      </c>
      <c r="C230" s="21"/>
      <c r="D230" s="30" t="s">
        <v>91</v>
      </c>
      <c r="E230" s="52">
        <v>199</v>
      </c>
      <c r="F230" s="23"/>
      <c r="G230" s="24"/>
      <c r="H230" s="25"/>
      <c r="I230" s="53">
        <v>7810854028</v>
      </c>
      <c r="J230" s="26"/>
      <c r="K230" s="26"/>
      <c r="L230" s="54">
        <f t="shared" si="6"/>
        <v>300000</v>
      </c>
      <c r="M230" s="62">
        <v>0</v>
      </c>
      <c r="N230" s="70">
        <v>300000</v>
      </c>
      <c r="O230" s="32"/>
      <c r="P230" s="32"/>
      <c r="Q230" s="33"/>
      <c r="R230" s="33"/>
      <c r="S230" s="43"/>
    </row>
    <row r="231" spans="1:19" s="38" customFormat="1" ht="25.5" hidden="1" customHeight="1" x14ac:dyDescent="0.25">
      <c r="A231" s="21">
        <f t="shared" si="7"/>
        <v>98</v>
      </c>
      <c r="B231" s="21" t="s">
        <v>500</v>
      </c>
      <c r="C231" s="21" t="s">
        <v>500</v>
      </c>
      <c r="D231" s="21" t="s">
        <v>27</v>
      </c>
      <c r="E231" s="21" t="s">
        <v>501</v>
      </c>
      <c r="F231" s="30">
        <v>41025</v>
      </c>
      <c r="G231" s="31"/>
      <c r="H231" s="21" t="s">
        <v>502</v>
      </c>
      <c r="I231" s="21">
        <v>7814417452</v>
      </c>
      <c r="J231" s="26">
        <v>1</v>
      </c>
      <c r="K231" s="26">
        <v>1</v>
      </c>
      <c r="L231" s="27">
        <f t="shared" si="6"/>
        <v>300000</v>
      </c>
      <c r="M231" s="29">
        <v>100000</v>
      </c>
      <c r="N231" s="29">
        <v>200000</v>
      </c>
      <c r="O231" s="32"/>
      <c r="P231" s="32"/>
      <c r="Q231" s="33"/>
      <c r="R231" s="33"/>
      <c r="S231" s="43"/>
    </row>
    <row r="232" spans="1:19" s="38" customFormat="1" ht="25.5" customHeight="1" x14ac:dyDescent="0.25">
      <c r="A232" s="21">
        <v>98</v>
      </c>
      <c r="B232" s="21" t="s">
        <v>503</v>
      </c>
      <c r="C232" s="21"/>
      <c r="D232" s="30" t="s">
        <v>91</v>
      </c>
      <c r="E232" s="52">
        <v>201</v>
      </c>
      <c r="F232" s="23"/>
      <c r="G232" s="24"/>
      <c r="H232" s="25"/>
      <c r="I232" s="53">
        <v>7840466872</v>
      </c>
      <c r="J232" s="26"/>
      <c r="K232" s="26"/>
      <c r="L232" s="54">
        <f t="shared" si="6"/>
        <v>300000</v>
      </c>
      <c r="M232" s="62">
        <v>0</v>
      </c>
      <c r="N232" s="70">
        <v>300000</v>
      </c>
      <c r="O232" s="32"/>
      <c r="P232" s="32"/>
      <c r="Q232" s="33"/>
      <c r="R232" s="33"/>
      <c r="S232" s="43"/>
    </row>
    <row r="233" spans="1:19" s="38" customFormat="1" ht="25.5" hidden="1" customHeight="1" x14ac:dyDescent="0.25">
      <c r="A233" s="21">
        <f t="shared" si="7"/>
        <v>99</v>
      </c>
      <c r="B233" s="21" t="s">
        <v>504</v>
      </c>
      <c r="C233" s="21" t="s">
        <v>504</v>
      </c>
      <c r="D233" s="21" t="s">
        <v>97</v>
      </c>
      <c r="E233" s="21" t="s">
        <v>505</v>
      </c>
      <c r="F233" s="30">
        <v>41059</v>
      </c>
      <c r="G233" s="31"/>
      <c r="H233" s="21" t="s">
        <v>506</v>
      </c>
      <c r="I233" s="21">
        <v>7805500432</v>
      </c>
      <c r="J233" s="57">
        <v>1</v>
      </c>
      <c r="K233" s="57">
        <v>1</v>
      </c>
      <c r="L233" s="27">
        <f t="shared" si="6"/>
        <v>300000</v>
      </c>
      <c r="M233" s="35">
        <v>100000</v>
      </c>
      <c r="N233" s="35">
        <v>200000</v>
      </c>
      <c r="O233" s="32"/>
      <c r="P233" s="32"/>
      <c r="Q233" s="33"/>
      <c r="R233" s="33"/>
      <c r="S233" s="43"/>
    </row>
    <row r="234" spans="1:19" s="38" customFormat="1" ht="25.5" customHeight="1" x14ac:dyDescent="0.25">
      <c r="A234" s="21">
        <v>99</v>
      </c>
      <c r="B234" s="21" t="s">
        <v>507</v>
      </c>
      <c r="C234" s="21"/>
      <c r="D234" s="30" t="s">
        <v>91</v>
      </c>
      <c r="E234" s="52">
        <v>203</v>
      </c>
      <c r="F234" s="23"/>
      <c r="G234" s="24"/>
      <c r="H234" s="25"/>
      <c r="I234" s="53">
        <v>7807369381</v>
      </c>
      <c r="J234" s="26"/>
      <c r="K234" s="26"/>
      <c r="L234" s="54">
        <f t="shared" si="6"/>
        <v>300000</v>
      </c>
      <c r="M234" s="62">
        <v>0</v>
      </c>
      <c r="N234" s="70">
        <v>300000</v>
      </c>
      <c r="O234" s="32"/>
      <c r="P234" s="32"/>
      <c r="Q234" s="33"/>
      <c r="R234" s="33"/>
      <c r="S234" s="43"/>
    </row>
    <row r="235" spans="1:19" s="38" customFormat="1" ht="25.5" customHeight="1" x14ac:dyDescent="0.25">
      <c r="A235" s="21">
        <f t="shared" si="7"/>
        <v>100</v>
      </c>
      <c r="B235" s="21" t="s">
        <v>508</v>
      </c>
      <c r="C235" s="21"/>
      <c r="D235" s="30" t="s">
        <v>85</v>
      </c>
      <c r="E235" s="52">
        <v>204</v>
      </c>
      <c r="F235" s="23"/>
      <c r="G235" s="24"/>
      <c r="H235" s="25"/>
      <c r="I235" s="53">
        <v>7802789008</v>
      </c>
      <c r="J235" s="26"/>
      <c r="K235" s="26"/>
      <c r="L235" s="54">
        <f t="shared" si="6"/>
        <v>300000</v>
      </c>
      <c r="M235" s="84">
        <v>0</v>
      </c>
      <c r="N235" s="70">
        <v>300000</v>
      </c>
      <c r="O235" s="32"/>
      <c r="P235" s="32"/>
      <c r="Q235" s="33"/>
      <c r="R235" s="33"/>
      <c r="S235" s="43"/>
    </row>
    <row r="236" spans="1:19" s="38" customFormat="1" ht="38.25" hidden="1" customHeight="1" x14ac:dyDescent="0.25">
      <c r="A236" s="21">
        <f t="shared" si="7"/>
        <v>101</v>
      </c>
      <c r="B236" s="21" t="s">
        <v>509</v>
      </c>
      <c r="C236" s="21" t="s">
        <v>509</v>
      </c>
      <c r="D236" s="21" t="s">
        <v>510</v>
      </c>
      <c r="E236" s="21" t="s">
        <v>511</v>
      </c>
      <c r="F236" s="30">
        <v>41123</v>
      </c>
      <c r="G236" s="31"/>
      <c r="H236" s="21" t="s">
        <v>512</v>
      </c>
      <c r="I236" s="21">
        <v>273083616</v>
      </c>
      <c r="J236" s="63"/>
      <c r="K236" s="63"/>
      <c r="L236" s="27">
        <f t="shared" si="6"/>
        <v>300000</v>
      </c>
      <c r="M236" s="35">
        <v>300000</v>
      </c>
      <c r="N236" s="35">
        <v>0</v>
      </c>
      <c r="O236" s="32"/>
      <c r="P236" s="32"/>
      <c r="Q236" s="33"/>
      <c r="R236" s="33"/>
      <c r="S236" s="43"/>
    </row>
    <row r="237" spans="1:19" s="38" customFormat="1" ht="54.75" hidden="1" customHeight="1" x14ac:dyDescent="0.25">
      <c r="A237" s="21">
        <f t="shared" si="7"/>
        <v>102</v>
      </c>
      <c r="B237" s="21" t="s">
        <v>513</v>
      </c>
      <c r="C237" s="21" t="s">
        <v>514</v>
      </c>
      <c r="D237" s="21" t="s">
        <v>81</v>
      </c>
      <c r="E237" s="21" t="s">
        <v>515</v>
      </c>
      <c r="F237" s="30">
        <v>41193</v>
      </c>
      <c r="G237" s="31"/>
      <c r="H237" s="21" t="s">
        <v>516</v>
      </c>
      <c r="I237" s="21">
        <v>1655183460</v>
      </c>
      <c r="J237" s="90"/>
      <c r="K237" s="90"/>
      <c r="L237" s="27">
        <f t="shared" si="6"/>
        <v>300000</v>
      </c>
      <c r="M237" s="74">
        <v>300000</v>
      </c>
      <c r="N237" s="74">
        <v>0</v>
      </c>
      <c r="O237" s="32"/>
      <c r="P237" s="32"/>
      <c r="Q237" s="33"/>
      <c r="R237" s="33"/>
      <c r="S237" s="72" t="s">
        <v>517</v>
      </c>
    </row>
    <row r="238" spans="1:19" s="38" customFormat="1" ht="27" hidden="1" customHeight="1" x14ac:dyDescent="0.25">
      <c r="A238" s="21">
        <f t="shared" si="7"/>
        <v>103</v>
      </c>
      <c r="B238" s="21" t="s">
        <v>518</v>
      </c>
      <c r="C238" s="21" t="s">
        <v>519</v>
      </c>
      <c r="D238" s="21" t="s">
        <v>81</v>
      </c>
      <c r="E238" s="21" t="s">
        <v>520</v>
      </c>
      <c r="F238" s="30">
        <v>41239</v>
      </c>
      <c r="G238" s="31"/>
      <c r="H238" s="21" t="s">
        <v>521</v>
      </c>
      <c r="I238" s="21">
        <v>6027129700</v>
      </c>
      <c r="J238" s="63"/>
      <c r="K238" s="63"/>
      <c r="L238" s="27">
        <f t="shared" si="6"/>
        <v>0</v>
      </c>
      <c r="M238" s="35">
        <v>0</v>
      </c>
      <c r="N238" s="35">
        <v>0</v>
      </c>
      <c r="O238" s="32"/>
      <c r="P238" s="32"/>
      <c r="Q238" s="33"/>
      <c r="R238" s="33"/>
      <c r="S238" s="43" t="s">
        <v>522</v>
      </c>
    </row>
    <row r="239" spans="1:19" s="38" customFormat="1" ht="25.5" customHeight="1" x14ac:dyDescent="0.25">
      <c r="A239" s="21">
        <v>101</v>
      </c>
      <c r="B239" s="21" t="s">
        <v>523</v>
      </c>
      <c r="C239" s="21"/>
      <c r="D239" s="30" t="s">
        <v>81</v>
      </c>
      <c r="E239" s="52">
        <v>209</v>
      </c>
      <c r="F239" s="23"/>
      <c r="G239" s="24"/>
      <c r="H239" s="25"/>
      <c r="I239" s="53">
        <v>4705053048</v>
      </c>
      <c r="J239" s="26"/>
      <c r="K239" s="26"/>
      <c r="L239" s="54">
        <f t="shared" si="6"/>
        <v>300000</v>
      </c>
      <c r="M239" s="62">
        <v>0</v>
      </c>
      <c r="N239" s="70">
        <v>300000</v>
      </c>
      <c r="O239" s="29"/>
      <c r="P239" s="29"/>
      <c r="Q239" s="3"/>
      <c r="R239" s="3"/>
      <c r="S239" s="43"/>
    </row>
    <row r="240" spans="1:19" s="38" customFormat="1" ht="25.5" hidden="1" customHeight="1" x14ac:dyDescent="0.25">
      <c r="A240" s="21">
        <f t="shared" si="7"/>
        <v>102</v>
      </c>
      <c r="B240" s="21" t="s">
        <v>524</v>
      </c>
      <c r="C240" s="21"/>
      <c r="D240" s="30" t="s">
        <v>525</v>
      </c>
      <c r="E240" s="22">
        <v>210</v>
      </c>
      <c r="F240" s="23"/>
      <c r="G240" s="24"/>
      <c r="H240" s="25"/>
      <c r="I240" s="25">
        <v>7841395582</v>
      </c>
      <c r="J240" s="26"/>
      <c r="K240" s="26"/>
      <c r="L240" s="27">
        <f t="shared" si="6"/>
        <v>0</v>
      </c>
      <c r="M240" s="69">
        <v>0</v>
      </c>
      <c r="N240" s="45">
        <v>0</v>
      </c>
      <c r="O240" s="29"/>
      <c r="P240" s="29"/>
      <c r="Q240" s="3"/>
      <c r="R240" s="3"/>
      <c r="S240" s="43" t="s">
        <v>268</v>
      </c>
    </row>
    <row r="241" spans="1:19" s="38" customFormat="1" ht="25.5" customHeight="1" x14ac:dyDescent="0.25">
      <c r="A241" s="21">
        <v>102</v>
      </c>
      <c r="B241" s="21" t="s">
        <v>526</v>
      </c>
      <c r="C241" s="21"/>
      <c r="D241" s="30" t="s">
        <v>85</v>
      </c>
      <c r="E241" s="52">
        <v>211</v>
      </c>
      <c r="F241" s="23"/>
      <c r="G241" s="24"/>
      <c r="H241" s="25"/>
      <c r="I241" s="53">
        <v>7813310724</v>
      </c>
      <c r="J241" s="26"/>
      <c r="K241" s="26"/>
      <c r="L241" s="54">
        <f t="shared" si="6"/>
        <v>300000</v>
      </c>
      <c r="M241" s="62">
        <v>0</v>
      </c>
      <c r="N241" s="70">
        <v>300000</v>
      </c>
      <c r="O241" s="32"/>
      <c r="P241" s="32"/>
      <c r="Q241" s="33"/>
      <c r="R241" s="33"/>
      <c r="S241" s="43"/>
    </row>
    <row r="242" spans="1:19" s="38" customFormat="1" ht="25.5" hidden="1" customHeight="1" x14ac:dyDescent="0.25">
      <c r="A242" s="21">
        <f t="shared" si="7"/>
        <v>103</v>
      </c>
      <c r="B242" s="21" t="s">
        <v>527</v>
      </c>
      <c r="C242" s="21" t="s">
        <v>527</v>
      </c>
      <c r="D242" s="21" t="s">
        <v>27</v>
      </c>
      <c r="E242" s="21" t="s">
        <v>528</v>
      </c>
      <c r="F242" s="30">
        <v>41359</v>
      </c>
      <c r="G242" s="31"/>
      <c r="H242" s="21" t="s">
        <v>529</v>
      </c>
      <c r="I242" s="21">
        <v>7814547229</v>
      </c>
      <c r="J242" s="26">
        <v>1</v>
      </c>
      <c r="K242" s="26">
        <v>1</v>
      </c>
      <c r="L242" s="27">
        <f t="shared" si="6"/>
        <v>300000</v>
      </c>
      <c r="M242" s="29">
        <v>100000</v>
      </c>
      <c r="N242" s="29">
        <v>200000</v>
      </c>
      <c r="O242" s="32"/>
      <c r="P242" s="32"/>
      <c r="Q242" s="33"/>
      <c r="R242" s="33"/>
      <c r="S242" s="43"/>
    </row>
    <row r="243" spans="1:19" s="38" customFormat="1" ht="25.5" hidden="1" customHeight="1" x14ac:dyDescent="0.25">
      <c r="A243" s="21">
        <f t="shared" si="7"/>
        <v>104</v>
      </c>
      <c r="B243" s="21" t="s">
        <v>530</v>
      </c>
      <c r="C243" s="21" t="s">
        <v>531</v>
      </c>
      <c r="D243" s="21" t="s">
        <v>85</v>
      </c>
      <c r="E243" s="21" t="s">
        <v>532</v>
      </c>
      <c r="F243" s="30">
        <v>41375</v>
      </c>
      <c r="G243" s="31"/>
      <c r="H243" s="21" t="s">
        <v>533</v>
      </c>
      <c r="I243" s="21">
        <v>7810890139</v>
      </c>
      <c r="J243" s="57">
        <v>1</v>
      </c>
      <c r="K243" s="57">
        <v>1</v>
      </c>
      <c r="L243" s="27">
        <f t="shared" si="6"/>
        <v>300000</v>
      </c>
      <c r="M243" s="35">
        <v>100000</v>
      </c>
      <c r="N243" s="35">
        <v>200000</v>
      </c>
      <c r="O243" s="91"/>
      <c r="P243" s="91"/>
      <c r="Q243" s="92">
        <f>M98+N98</f>
        <v>0</v>
      </c>
      <c r="R243" s="92">
        <f>L98-Q243</f>
        <v>0</v>
      </c>
      <c r="S243" s="72"/>
    </row>
    <row r="244" spans="1:19" s="38" customFormat="1" ht="42.75" hidden="1" customHeight="1" x14ac:dyDescent="0.25">
      <c r="A244" s="21">
        <f t="shared" si="7"/>
        <v>105</v>
      </c>
      <c r="B244" s="21" t="s">
        <v>534</v>
      </c>
      <c r="C244" s="21" t="s">
        <v>535</v>
      </c>
      <c r="D244" s="21" t="s">
        <v>232</v>
      </c>
      <c r="E244" s="21" t="s">
        <v>536</v>
      </c>
      <c r="F244" s="30">
        <v>41389</v>
      </c>
      <c r="G244" s="31"/>
      <c r="H244" s="21" t="s">
        <v>537</v>
      </c>
      <c r="I244" s="21">
        <v>7840471181</v>
      </c>
      <c r="J244" s="63">
        <v>4</v>
      </c>
      <c r="K244" s="63"/>
      <c r="L244" s="27">
        <f t="shared" si="6"/>
        <v>2000000</v>
      </c>
      <c r="M244" s="64">
        <v>2000000</v>
      </c>
      <c r="N244" s="35">
        <v>0</v>
      </c>
      <c r="O244" s="36"/>
      <c r="P244" s="36"/>
      <c r="Q244" s="37">
        <f>M192+N192</f>
        <v>0</v>
      </c>
      <c r="R244" s="37">
        <f>L192-Q244</f>
        <v>0</v>
      </c>
      <c r="S244" s="72"/>
    </row>
    <row r="245" spans="1:19" s="38" customFormat="1" ht="25.5" hidden="1" customHeight="1" x14ac:dyDescent="0.25">
      <c r="A245" s="21">
        <f t="shared" si="7"/>
        <v>106</v>
      </c>
      <c r="B245" s="21" t="s">
        <v>538</v>
      </c>
      <c r="C245" s="21" t="s">
        <v>538</v>
      </c>
      <c r="D245" s="21" t="s">
        <v>258</v>
      </c>
      <c r="E245" s="21" t="s">
        <v>539</v>
      </c>
      <c r="F245" s="30">
        <v>41410</v>
      </c>
      <c r="G245" s="31"/>
      <c r="H245" s="21" t="s">
        <v>540</v>
      </c>
      <c r="I245" s="21">
        <v>7802766025</v>
      </c>
      <c r="J245" s="57">
        <v>1</v>
      </c>
      <c r="K245" s="57">
        <v>1</v>
      </c>
      <c r="L245" s="27">
        <f t="shared" si="6"/>
        <v>300000</v>
      </c>
      <c r="M245" s="35">
        <v>100000</v>
      </c>
      <c r="N245" s="35">
        <v>200000</v>
      </c>
      <c r="O245" s="32"/>
      <c r="P245" s="32"/>
      <c r="Q245" s="33"/>
      <c r="R245" s="33"/>
      <c r="S245" s="43"/>
    </row>
    <row r="246" spans="1:19" s="38" customFormat="1" ht="25.5" customHeight="1" x14ac:dyDescent="0.25">
      <c r="A246" s="21">
        <v>103</v>
      </c>
      <c r="B246" s="21" t="s">
        <v>541</v>
      </c>
      <c r="C246" s="21"/>
      <c r="D246" s="30" t="s">
        <v>85</v>
      </c>
      <c r="E246" s="52">
        <v>216</v>
      </c>
      <c r="F246" s="23"/>
      <c r="G246" s="24"/>
      <c r="H246" s="25"/>
      <c r="I246" s="53">
        <v>7804508679</v>
      </c>
      <c r="J246" s="26"/>
      <c r="K246" s="26"/>
      <c r="L246" s="54">
        <f t="shared" si="6"/>
        <v>500000</v>
      </c>
      <c r="M246" s="62">
        <v>0</v>
      </c>
      <c r="N246" s="70">
        <v>500000</v>
      </c>
      <c r="O246" s="32"/>
      <c r="P246" s="32"/>
      <c r="Q246" s="33"/>
      <c r="R246" s="33"/>
      <c r="S246" s="43"/>
    </row>
    <row r="247" spans="1:19" s="38" customFormat="1" ht="25.5" customHeight="1" x14ac:dyDescent="0.25">
      <c r="A247" s="21">
        <f t="shared" si="7"/>
        <v>104</v>
      </c>
      <c r="B247" s="21" t="s">
        <v>542</v>
      </c>
      <c r="C247" s="21"/>
      <c r="D247" s="30" t="s">
        <v>85</v>
      </c>
      <c r="E247" s="52">
        <v>217</v>
      </c>
      <c r="F247" s="23"/>
      <c r="G247" s="24"/>
      <c r="H247" s="25"/>
      <c r="I247" s="53">
        <v>4703133876</v>
      </c>
      <c r="J247" s="26"/>
      <c r="K247" s="26"/>
      <c r="L247" s="54">
        <f t="shared" si="6"/>
        <v>300000</v>
      </c>
      <c r="M247" s="62">
        <v>0</v>
      </c>
      <c r="N247" s="70">
        <v>300000</v>
      </c>
      <c r="O247" s="32"/>
      <c r="P247" s="32"/>
      <c r="Q247" s="33"/>
      <c r="R247" s="33"/>
      <c r="S247" s="43"/>
    </row>
    <row r="248" spans="1:19" s="38" customFormat="1" ht="25.5" hidden="1" customHeight="1" x14ac:dyDescent="0.25">
      <c r="A248" s="21">
        <f t="shared" si="7"/>
        <v>105</v>
      </c>
      <c r="B248" s="21" t="s">
        <v>104</v>
      </c>
      <c r="C248" s="21" t="s">
        <v>104</v>
      </c>
      <c r="D248" s="21" t="s">
        <v>27</v>
      </c>
      <c r="E248" s="21" t="s">
        <v>543</v>
      </c>
      <c r="F248" s="30">
        <v>41501</v>
      </c>
      <c r="G248" s="31"/>
      <c r="H248" s="21" t="s">
        <v>544</v>
      </c>
      <c r="I248" s="21">
        <v>4703122779</v>
      </c>
      <c r="J248" s="26">
        <v>1</v>
      </c>
      <c r="K248" s="26">
        <v>1</v>
      </c>
      <c r="L248" s="27">
        <f t="shared" si="6"/>
        <v>300000</v>
      </c>
      <c r="M248" s="29">
        <v>100000</v>
      </c>
      <c r="N248" s="29">
        <v>200000</v>
      </c>
      <c r="O248" s="32"/>
      <c r="P248" s="32"/>
      <c r="Q248" s="33"/>
      <c r="R248" s="33"/>
      <c r="S248" s="43"/>
    </row>
    <row r="249" spans="1:19" s="38" customFormat="1" ht="25.5" customHeight="1" x14ac:dyDescent="0.25">
      <c r="A249" s="21">
        <v>105</v>
      </c>
      <c r="B249" s="21" t="s">
        <v>545</v>
      </c>
      <c r="C249" s="21"/>
      <c r="D249" s="30" t="s">
        <v>91</v>
      </c>
      <c r="E249" s="52">
        <v>219</v>
      </c>
      <c r="F249" s="23"/>
      <c r="G249" s="24"/>
      <c r="H249" s="25"/>
      <c r="I249" s="53">
        <v>3906303514</v>
      </c>
      <c r="J249" s="26"/>
      <c r="K249" s="26"/>
      <c r="L249" s="54">
        <f t="shared" si="6"/>
        <v>300000</v>
      </c>
      <c r="M249" s="62">
        <v>0</v>
      </c>
      <c r="N249" s="70">
        <v>300000</v>
      </c>
      <c r="O249" s="32"/>
      <c r="P249" s="32"/>
      <c r="Q249" s="33"/>
      <c r="R249" s="33"/>
      <c r="S249" s="43"/>
    </row>
    <row r="250" spans="1:19" s="38" customFormat="1" ht="25.5" hidden="1" customHeight="1" x14ac:dyDescent="0.25">
      <c r="A250" s="21">
        <f t="shared" si="7"/>
        <v>106</v>
      </c>
      <c r="B250" s="21" t="s">
        <v>546</v>
      </c>
      <c r="C250" s="21" t="s">
        <v>547</v>
      </c>
      <c r="D250" s="21" t="s">
        <v>27</v>
      </c>
      <c r="E250" s="21" t="s">
        <v>548</v>
      </c>
      <c r="F250" s="30">
        <v>41590</v>
      </c>
      <c r="G250" s="31"/>
      <c r="H250" s="21" t="s">
        <v>549</v>
      </c>
      <c r="I250" s="21">
        <v>7838495940</v>
      </c>
      <c r="J250" s="34">
        <v>4</v>
      </c>
      <c r="K250" s="34">
        <v>2</v>
      </c>
      <c r="L250" s="27">
        <f t="shared" si="6"/>
        <v>4500000</v>
      </c>
      <c r="M250" s="28">
        <v>2000000</v>
      </c>
      <c r="N250" s="29">
        <v>2500000</v>
      </c>
      <c r="O250" s="36"/>
      <c r="P250" s="36"/>
      <c r="Q250" s="37">
        <f>M219+N219</f>
        <v>0</v>
      </c>
      <c r="R250" s="37">
        <f>L219-Q250</f>
        <v>0</v>
      </c>
      <c r="S250" s="73" t="s">
        <v>522</v>
      </c>
    </row>
    <row r="251" spans="1:19" s="38" customFormat="1" ht="25.5" hidden="1" customHeight="1" x14ac:dyDescent="0.25">
      <c r="A251" s="21">
        <f t="shared" si="7"/>
        <v>107</v>
      </c>
      <c r="B251" s="21" t="s">
        <v>550</v>
      </c>
      <c r="C251" s="21" t="s">
        <v>550</v>
      </c>
      <c r="D251" s="21" t="s">
        <v>551</v>
      </c>
      <c r="E251" s="21" t="s">
        <v>552</v>
      </c>
      <c r="F251" s="30">
        <v>41590</v>
      </c>
      <c r="G251" s="31"/>
      <c r="H251" s="21" t="s">
        <v>553</v>
      </c>
      <c r="I251" s="21">
        <v>7813562545</v>
      </c>
      <c r="J251" s="63">
        <v>1</v>
      </c>
      <c r="K251" s="63"/>
      <c r="L251" s="27">
        <f t="shared" si="6"/>
        <v>300000</v>
      </c>
      <c r="M251" s="35">
        <v>300000</v>
      </c>
      <c r="N251" s="35">
        <v>0</v>
      </c>
      <c r="O251" s="36"/>
      <c r="P251" s="36"/>
      <c r="Q251" s="37"/>
      <c r="R251" s="37"/>
      <c r="S251" s="72"/>
    </row>
    <row r="252" spans="1:19" s="38" customFormat="1" ht="25.5" hidden="1" customHeight="1" x14ac:dyDescent="0.25">
      <c r="A252" s="21">
        <f t="shared" si="7"/>
        <v>108</v>
      </c>
      <c r="B252" s="21" t="s">
        <v>554</v>
      </c>
      <c r="C252" s="21" t="s">
        <v>554</v>
      </c>
      <c r="D252" s="21" t="s">
        <v>258</v>
      </c>
      <c r="E252" s="21" t="s">
        <v>555</v>
      </c>
      <c r="F252" s="30">
        <v>41696</v>
      </c>
      <c r="G252" s="31"/>
      <c r="H252" s="21" t="s">
        <v>556</v>
      </c>
      <c r="I252" s="21">
        <v>5190012498</v>
      </c>
      <c r="J252" s="63"/>
      <c r="K252" s="63"/>
      <c r="L252" s="27">
        <f t="shared" si="6"/>
        <v>300000</v>
      </c>
      <c r="M252" s="35">
        <v>300000</v>
      </c>
      <c r="N252" s="35">
        <v>0</v>
      </c>
      <c r="O252" s="36"/>
      <c r="P252" s="36"/>
      <c r="Q252" s="37"/>
      <c r="R252" s="37"/>
      <c r="S252" s="72"/>
    </row>
    <row r="253" spans="1:19" s="38" customFormat="1" ht="25.5" customHeight="1" x14ac:dyDescent="0.25">
      <c r="A253" s="21">
        <v>106</v>
      </c>
      <c r="B253" s="21" t="s">
        <v>557</v>
      </c>
      <c r="C253" s="21"/>
      <c r="D253" s="30" t="s">
        <v>85</v>
      </c>
      <c r="E253" s="52">
        <v>223</v>
      </c>
      <c r="F253" s="23"/>
      <c r="G253" s="24"/>
      <c r="H253" s="25"/>
      <c r="I253" s="53">
        <v>7838501181</v>
      </c>
      <c r="J253" s="26"/>
      <c r="K253" s="26"/>
      <c r="L253" s="54">
        <f t="shared" si="6"/>
        <v>1000000</v>
      </c>
      <c r="M253" s="62">
        <v>0</v>
      </c>
      <c r="N253" s="70">
        <v>1000000</v>
      </c>
      <c r="O253" s="74"/>
      <c r="P253" s="74"/>
      <c r="Q253" s="75"/>
      <c r="R253" s="75"/>
      <c r="S253" s="72"/>
    </row>
    <row r="254" spans="1:19" s="38" customFormat="1" ht="25.5" customHeight="1" x14ac:dyDescent="0.25">
      <c r="A254" s="21">
        <f t="shared" si="7"/>
        <v>107</v>
      </c>
      <c r="B254" s="21" t="s">
        <v>509</v>
      </c>
      <c r="C254" s="21"/>
      <c r="D254" s="30" t="s">
        <v>85</v>
      </c>
      <c r="E254" s="52">
        <v>224</v>
      </c>
      <c r="F254" s="23"/>
      <c r="G254" s="24"/>
      <c r="H254" s="25"/>
      <c r="I254" s="53">
        <v>275084196</v>
      </c>
      <c r="J254" s="34"/>
      <c r="K254" s="34"/>
      <c r="L254" s="54">
        <f t="shared" si="6"/>
        <v>300000</v>
      </c>
      <c r="M254" s="62">
        <v>0</v>
      </c>
      <c r="N254" s="93">
        <v>300000</v>
      </c>
      <c r="O254" s="32"/>
      <c r="P254" s="32"/>
      <c r="Q254" s="33"/>
      <c r="R254" s="33"/>
      <c r="S254" s="43" t="s">
        <v>86</v>
      </c>
    </row>
    <row r="255" spans="1:19" s="38" customFormat="1" ht="25.5" hidden="1" customHeight="1" x14ac:dyDescent="0.25">
      <c r="A255" s="21">
        <f t="shared" si="7"/>
        <v>108</v>
      </c>
      <c r="B255" s="21" t="s">
        <v>558</v>
      </c>
      <c r="C255" s="21" t="s">
        <v>559</v>
      </c>
      <c r="D255" s="21" t="s">
        <v>85</v>
      </c>
      <c r="E255" s="21" t="s">
        <v>560</v>
      </c>
      <c r="F255" s="30">
        <v>41787</v>
      </c>
      <c r="G255" s="31"/>
      <c r="H255" s="21" t="s">
        <v>561</v>
      </c>
      <c r="I255" s="21">
        <v>7842508180</v>
      </c>
      <c r="J255" s="57">
        <v>1</v>
      </c>
      <c r="K255" s="57">
        <v>1</v>
      </c>
      <c r="L255" s="27">
        <f t="shared" si="6"/>
        <v>300000</v>
      </c>
      <c r="M255" s="35">
        <v>100000</v>
      </c>
      <c r="N255" s="35">
        <v>200000</v>
      </c>
      <c r="O255" s="36"/>
      <c r="P255" s="36"/>
      <c r="Q255" s="37"/>
      <c r="R255" s="37"/>
      <c r="S255" s="72"/>
    </row>
    <row r="256" spans="1:19" s="38" customFormat="1" ht="25.5" hidden="1" customHeight="1" x14ac:dyDescent="0.25">
      <c r="A256" s="21">
        <f t="shared" si="7"/>
        <v>109</v>
      </c>
      <c r="B256" s="21" t="s">
        <v>562</v>
      </c>
      <c r="C256" s="21" t="s">
        <v>563</v>
      </c>
      <c r="D256" s="21" t="s">
        <v>85</v>
      </c>
      <c r="E256" s="21" t="s">
        <v>564</v>
      </c>
      <c r="F256" s="30">
        <v>41795</v>
      </c>
      <c r="G256" s="31"/>
      <c r="H256" s="21" t="s">
        <v>565</v>
      </c>
      <c r="I256" s="21">
        <v>7728642045</v>
      </c>
      <c r="J256" s="63"/>
      <c r="K256" s="63"/>
      <c r="L256" s="27">
        <f t="shared" si="6"/>
        <v>300000</v>
      </c>
      <c r="M256" s="35">
        <v>300000</v>
      </c>
      <c r="N256" s="35">
        <v>0</v>
      </c>
      <c r="O256" s="32"/>
      <c r="P256" s="32"/>
      <c r="Q256" s="33"/>
      <c r="R256" s="33"/>
      <c r="S256" s="43"/>
    </row>
    <row r="257" spans="1:19" s="38" customFormat="1" ht="25.5" hidden="1" customHeight="1" x14ac:dyDescent="0.25">
      <c r="A257" s="21">
        <f t="shared" si="7"/>
        <v>110</v>
      </c>
      <c r="B257" s="21" t="s">
        <v>566</v>
      </c>
      <c r="C257" s="21" t="s">
        <v>567</v>
      </c>
      <c r="D257" s="21" t="s">
        <v>27</v>
      </c>
      <c r="E257" s="21" t="s">
        <v>568</v>
      </c>
      <c r="F257" s="30">
        <v>41837</v>
      </c>
      <c r="G257" s="31"/>
      <c r="H257" s="21" t="s">
        <v>569</v>
      </c>
      <c r="I257" s="21">
        <v>7801592746</v>
      </c>
      <c r="J257" s="34">
        <v>2</v>
      </c>
      <c r="K257" s="34">
        <v>1</v>
      </c>
      <c r="L257" s="27">
        <f t="shared" si="6"/>
        <v>1000000</v>
      </c>
      <c r="M257" s="64">
        <v>500000</v>
      </c>
      <c r="N257" s="35">
        <v>500000</v>
      </c>
      <c r="O257" s="32"/>
      <c r="P257" s="32"/>
      <c r="Q257" s="33"/>
      <c r="R257" s="33"/>
      <c r="S257" s="43"/>
    </row>
    <row r="258" spans="1:19" s="38" customFormat="1" ht="25.5" hidden="1" customHeight="1" x14ac:dyDescent="0.25">
      <c r="A258" s="21">
        <f t="shared" si="7"/>
        <v>111</v>
      </c>
      <c r="B258" s="21" t="s">
        <v>570</v>
      </c>
      <c r="C258" s="21" t="s">
        <v>570</v>
      </c>
      <c r="D258" s="21" t="s">
        <v>81</v>
      </c>
      <c r="E258" s="21" t="s">
        <v>571</v>
      </c>
      <c r="F258" s="30">
        <v>41837</v>
      </c>
      <c r="G258" s="31"/>
      <c r="H258" s="21" t="s">
        <v>572</v>
      </c>
      <c r="I258" s="21">
        <v>7839493529</v>
      </c>
      <c r="J258" s="57">
        <v>1</v>
      </c>
      <c r="K258" s="57">
        <v>1</v>
      </c>
      <c r="L258" s="27">
        <f t="shared" si="6"/>
        <v>300000</v>
      </c>
      <c r="M258" s="35">
        <v>100000</v>
      </c>
      <c r="N258" s="35">
        <v>200000</v>
      </c>
      <c r="O258" s="32"/>
      <c r="P258" s="32"/>
      <c r="Q258" s="33"/>
      <c r="R258" s="33"/>
      <c r="S258" s="43"/>
    </row>
    <row r="259" spans="1:19" s="38" customFormat="1" ht="25.5" hidden="1" customHeight="1" x14ac:dyDescent="0.25">
      <c r="A259" s="21">
        <f t="shared" si="7"/>
        <v>112</v>
      </c>
      <c r="B259" s="21" t="s">
        <v>573</v>
      </c>
      <c r="C259" s="21" t="s">
        <v>574</v>
      </c>
      <c r="D259" s="21" t="s">
        <v>575</v>
      </c>
      <c r="E259" s="21" t="s">
        <v>576</v>
      </c>
      <c r="F259" s="30">
        <v>41913</v>
      </c>
      <c r="G259" s="31"/>
      <c r="H259" s="21" t="s">
        <v>577</v>
      </c>
      <c r="I259" s="21">
        <v>7814521781</v>
      </c>
      <c r="J259" s="63">
        <v>4</v>
      </c>
      <c r="K259" s="63">
        <v>2</v>
      </c>
      <c r="L259" s="27">
        <f t="shared" si="6"/>
        <v>4500000</v>
      </c>
      <c r="M259" s="64">
        <v>2000000</v>
      </c>
      <c r="N259" s="35">
        <v>2500000</v>
      </c>
      <c r="O259" s="32"/>
      <c r="P259" s="32"/>
      <c r="Q259" s="33"/>
      <c r="R259" s="33"/>
      <c r="S259" s="43"/>
    </row>
    <row r="260" spans="1:19" s="97" customFormat="1" ht="25.5" hidden="1" customHeight="1" x14ac:dyDescent="0.25">
      <c r="A260" s="21">
        <f t="shared" si="7"/>
        <v>113</v>
      </c>
      <c r="B260" s="21" t="s">
        <v>578</v>
      </c>
      <c r="C260" s="21"/>
      <c r="D260" s="30" t="s">
        <v>579</v>
      </c>
      <c r="E260" s="22">
        <v>230</v>
      </c>
      <c r="F260" s="23"/>
      <c r="G260" s="24"/>
      <c r="H260" s="25"/>
      <c r="I260" s="25">
        <v>7801638983</v>
      </c>
      <c r="J260" s="34"/>
      <c r="K260" s="34"/>
      <c r="L260" s="27">
        <f t="shared" si="6"/>
        <v>0</v>
      </c>
      <c r="M260" s="94">
        <v>0</v>
      </c>
      <c r="N260" s="95"/>
      <c r="O260" s="32"/>
      <c r="P260" s="32"/>
      <c r="Q260" s="33"/>
      <c r="R260" s="33"/>
      <c r="S260" s="96" t="s">
        <v>455</v>
      </c>
    </row>
    <row r="261" spans="1:19" s="38" customFormat="1" ht="25.5" hidden="1" customHeight="1" x14ac:dyDescent="0.25">
      <c r="A261" s="21">
        <f t="shared" si="7"/>
        <v>114</v>
      </c>
      <c r="B261" s="21" t="s">
        <v>580</v>
      </c>
      <c r="C261" s="21" t="s">
        <v>580</v>
      </c>
      <c r="D261" s="21" t="s">
        <v>27</v>
      </c>
      <c r="E261" s="21" t="s">
        <v>581</v>
      </c>
      <c r="F261" s="30">
        <v>42082</v>
      </c>
      <c r="G261" s="31"/>
      <c r="H261" s="21" t="s">
        <v>582</v>
      </c>
      <c r="I261" s="21">
        <v>7841004870</v>
      </c>
      <c r="J261" s="26">
        <v>2</v>
      </c>
      <c r="K261" s="26">
        <v>1</v>
      </c>
      <c r="L261" s="27">
        <f t="shared" si="6"/>
        <v>700000</v>
      </c>
      <c r="M261" s="29">
        <v>500000</v>
      </c>
      <c r="N261" s="29">
        <v>200000</v>
      </c>
      <c r="O261" s="32"/>
      <c r="P261" s="32"/>
      <c r="Q261" s="33"/>
      <c r="R261" s="33"/>
      <c r="S261" s="43"/>
    </row>
    <row r="262" spans="1:19" s="38" customFormat="1" ht="25.5" hidden="1" customHeight="1" x14ac:dyDescent="0.25">
      <c r="A262" s="21">
        <f t="shared" si="7"/>
        <v>115</v>
      </c>
      <c r="B262" s="21" t="s">
        <v>583</v>
      </c>
      <c r="C262" s="21" t="s">
        <v>584</v>
      </c>
      <c r="D262" s="21" t="s">
        <v>585</v>
      </c>
      <c r="E262" s="21" t="s">
        <v>586</v>
      </c>
      <c r="F262" s="30">
        <v>42271</v>
      </c>
      <c r="G262" s="31"/>
      <c r="H262" s="21" t="s">
        <v>587</v>
      </c>
      <c r="I262" s="21">
        <v>4705068870</v>
      </c>
      <c r="J262" s="63"/>
      <c r="K262" s="63"/>
      <c r="L262" s="27">
        <f t="shared" si="6"/>
        <v>300000</v>
      </c>
      <c r="M262" s="35">
        <v>300000</v>
      </c>
      <c r="N262" s="35">
        <v>0</v>
      </c>
      <c r="O262" s="32"/>
      <c r="P262" s="32"/>
      <c r="Q262" s="33"/>
      <c r="R262" s="33"/>
      <c r="S262" s="43"/>
    </row>
    <row r="263" spans="1:19" s="38" customFormat="1" ht="28.5" customHeight="1" x14ac:dyDescent="0.25">
      <c r="A263" s="21">
        <v>108</v>
      </c>
      <c r="B263" s="21" t="s">
        <v>588</v>
      </c>
      <c r="C263" s="21"/>
      <c r="D263" s="30" t="s">
        <v>85</v>
      </c>
      <c r="E263" s="52">
        <v>233</v>
      </c>
      <c r="F263" s="23"/>
      <c r="G263" s="24"/>
      <c r="H263" s="25"/>
      <c r="I263" s="53">
        <v>7813230317</v>
      </c>
      <c r="J263" s="34"/>
      <c r="K263" s="34"/>
      <c r="L263" s="54">
        <f t="shared" si="6"/>
        <v>100000</v>
      </c>
      <c r="M263" s="62">
        <v>0</v>
      </c>
      <c r="N263" s="70">
        <v>100000</v>
      </c>
      <c r="O263" s="32"/>
      <c r="P263" s="32"/>
      <c r="Q263" s="33"/>
      <c r="R263" s="33"/>
      <c r="S263" s="43" t="s">
        <v>589</v>
      </c>
    </row>
    <row r="264" spans="1:19" s="38" customFormat="1" ht="25.5" hidden="1" customHeight="1" x14ac:dyDescent="0.25">
      <c r="A264" s="21">
        <f t="shared" si="7"/>
        <v>109</v>
      </c>
      <c r="B264" s="21" t="s">
        <v>590</v>
      </c>
      <c r="C264" s="21" t="s">
        <v>590</v>
      </c>
      <c r="D264" s="21" t="s">
        <v>591</v>
      </c>
      <c r="E264" s="21" t="s">
        <v>592</v>
      </c>
      <c r="F264" s="30">
        <v>42521</v>
      </c>
      <c r="G264" s="31"/>
      <c r="H264" s="21" t="s">
        <v>593</v>
      </c>
      <c r="I264" s="21">
        <v>7805646664</v>
      </c>
      <c r="J264" s="63">
        <v>2</v>
      </c>
      <c r="K264" s="63">
        <v>1</v>
      </c>
      <c r="L264" s="27">
        <f t="shared" si="6"/>
        <v>1000000</v>
      </c>
      <c r="M264" s="64">
        <v>500000</v>
      </c>
      <c r="N264" s="35">
        <v>500000</v>
      </c>
      <c r="O264" s="32"/>
      <c r="P264" s="32"/>
      <c r="Q264" s="33"/>
      <c r="R264" s="33"/>
      <c r="S264" s="43"/>
    </row>
    <row r="265" spans="1:19" s="38" customFormat="1" ht="25.5" hidden="1" customHeight="1" x14ac:dyDescent="0.25">
      <c r="A265" s="21">
        <f t="shared" si="7"/>
        <v>110</v>
      </c>
      <c r="B265" s="21" t="s">
        <v>594</v>
      </c>
      <c r="C265" s="21" t="s">
        <v>594</v>
      </c>
      <c r="D265" s="21" t="s">
        <v>595</v>
      </c>
      <c r="E265" s="21" t="s">
        <v>596</v>
      </c>
      <c r="F265" s="30">
        <v>42556</v>
      </c>
      <c r="G265" s="31"/>
      <c r="H265" s="21" t="s">
        <v>597</v>
      </c>
      <c r="I265" s="21">
        <v>7841400698</v>
      </c>
      <c r="J265" s="63">
        <v>1</v>
      </c>
      <c r="K265" s="63"/>
      <c r="L265" s="27">
        <f t="shared" si="6"/>
        <v>300000</v>
      </c>
      <c r="M265" s="35">
        <v>300000</v>
      </c>
      <c r="N265" s="35">
        <v>0</v>
      </c>
      <c r="O265" s="32"/>
      <c r="P265" s="32"/>
      <c r="Q265" s="33"/>
      <c r="R265" s="33"/>
      <c r="S265" s="43"/>
    </row>
    <row r="266" spans="1:19" s="38" customFormat="1" ht="25.5" hidden="1" customHeight="1" x14ac:dyDescent="0.25">
      <c r="A266" s="21">
        <f t="shared" si="7"/>
        <v>111</v>
      </c>
      <c r="B266" s="21" t="s">
        <v>598</v>
      </c>
      <c r="C266" s="21" t="s">
        <v>599</v>
      </c>
      <c r="D266" s="21" t="s">
        <v>600</v>
      </c>
      <c r="E266" s="21" t="s">
        <v>601</v>
      </c>
      <c r="F266" s="30">
        <v>42650</v>
      </c>
      <c r="G266" s="31"/>
      <c r="H266" s="21" t="s">
        <v>602</v>
      </c>
      <c r="I266" s="21">
        <v>4720013385</v>
      </c>
      <c r="J266" s="63">
        <v>1</v>
      </c>
      <c r="K266" s="63"/>
      <c r="L266" s="27">
        <f t="shared" si="6"/>
        <v>197810</v>
      </c>
      <c r="M266" s="64">
        <v>197810</v>
      </c>
      <c r="N266" s="35">
        <v>0</v>
      </c>
      <c r="O266" s="32"/>
      <c r="P266" s="32"/>
      <c r="Q266" s="33"/>
      <c r="R266" s="33"/>
      <c r="S266" s="43"/>
    </row>
    <row r="267" spans="1:19" s="38" customFormat="1" ht="25.5" hidden="1" customHeight="1" x14ac:dyDescent="0.25">
      <c r="A267" s="21">
        <f t="shared" si="7"/>
        <v>112</v>
      </c>
      <c r="B267" s="39" t="s">
        <v>603</v>
      </c>
      <c r="C267" s="39"/>
      <c r="D267" s="21" t="s">
        <v>27</v>
      </c>
      <c r="E267" s="22">
        <v>238</v>
      </c>
      <c r="F267" s="23"/>
      <c r="G267" s="24"/>
      <c r="H267" s="25"/>
      <c r="I267" s="25">
        <v>7805445862</v>
      </c>
      <c r="J267" s="26">
        <v>2</v>
      </c>
      <c r="K267" s="26">
        <v>1</v>
      </c>
      <c r="L267" s="27">
        <f t="shared" si="6"/>
        <v>700000</v>
      </c>
      <c r="M267" s="64">
        <v>500000</v>
      </c>
      <c r="N267" s="35">
        <v>200000</v>
      </c>
      <c r="O267" s="32"/>
      <c r="P267" s="32"/>
      <c r="Q267" s="33"/>
      <c r="R267" s="33"/>
      <c r="S267" s="43"/>
    </row>
    <row r="268" spans="1:19" s="38" customFormat="1" ht="25.5" hidden="1" customHeight="1" x14ac:dyDescent="0.25">
      <c r="A268" s="21">
        <f t="shared" si="7"/>
        <v>113</v>
      </c>
      <c r="B268" s="39" t="s">
        <v>604</v>
      </c>
      <c r="C268" s="39"/>
      <c r="D268" s="40" t="s">
        <v>85</v>
      </c>
      <c r="E268" s="22">
        <v>239</v>
      </c>
      <c r="F268" s="23"/>
      <c r="G268" s="24"/>
      <c r="H268" s="25"/>
      <c r="I268" s="25">
        <v>7805153468</v>
      </c>
      <c r="J268" s="57">
        <v>1</v>
      </c>
      <c r="K268" s="57">
        <v>1</v>
      </c>
      <c r="L268" s="27">
        <f t="shared" si="6"/>
        <v>300000</v>
      </c>
      <c r="M268" s="64">
        <v>100000</v>
      </c>
      <c r="N268" s="35">
        <v>200000</v>
      </c>
      <c r="O268" s="32"/>
      <c r="P268" s="32"/>
      <c r="Q268" s="33"/>
      <c r="R268" s="33"/>
      <c r="S268" s="43"/>
    </row>
    <row r="269" spans="1:19" s="38" customFormat="1" ht="25.5" hidden="1" customHeight="1" x14ac:dyDescent="0.25">
      <c r="A269" s="21">
        <f t="shared" si="7"/>
        <v>114</v>
      </c>
      <c r="B269" s="39" t="s">
        <v>605</v>
      </c>
      <c r="C269" s="39"/>
      <c r="D269" s="21" t="s">
        <v>81</v>
      </c>
      <c r="E269" s="22">
        <v>240</v>
      </c>
      <c r="F269" s="23"/>
      <c r="G269" s="24"/>
      <c r="H269" s="25"/>
      <c r="I269" s="25">
        <v>7841000467</v>
      </c>
      <c r="J269" s="57">
        <v>1</v>
      </c>
      <c r="K269" s="57">
        <v>1</v>
      </c>
      <c r="L269" s="27">
        <f t="shared" si="6"/>
        <v>300000</v>
      </c>
      <c r="M269" s="64">
        <v>100000</v>
      </c>
      <c r="N269" s="35">
        <v>200000</v>
      </c>
      <c r="O269" s="32"/>
      <c r="P269" s="32"/>
      <c r="Q269" s="33"/>
      <c r="R269" s="33"/>
      <c r="S269" s="43"/>
    </row>
    <row r="270" spans="1:19" s="38" customFormat="1" ht="25.5" hidden="1" customHeight="1" x14ac:dyDescent="0.25">
      <c r="A270" s="21">
        <f t="shared" si="7"/>
        <v>115</v>
      </c>
      <c r="B270" s="21" t="s">
        <v>606</v>
      </c>
      <c r="C270" s="21"/>
      <c r="D270" s="40" t="s">
        <v>27</v>
      </c>
      <c r="E270" s="21">
        <v>241</v>
      </c>
      <c r="F270" s="30"/>
      <c r="G270" s="31"/>
      <c r="H270" s="21"/>
      <c r="I270" s="21">
        <v>7813570948</v>
      </c>
      <c r="J270" s="34">
        <v>4</v>
      </c>
      <c r="K270" s="34"/>
      <c r="L270" s="27">
        <f t="shared" si="6"/>
        <v>2000000</v>
      </c>
      <c r="M270" s="64">
        <v>2000000</v>
      </c>
      <c r="N270" s="35">
        <v>0</v>
      </c>
      <c r="O270" s="32"/>
      <c r="P270" s="32"/>
      <c r="Q270" s="33"/>
      <c r="R270" s="33"/>
      <c r="S270" s="43"/>
    </row>
    <row r="271" spans="1:19" s="38" customFormat="1" ht="25.5" hidden="1" customHeight="1" x14ac:dyDescent="0.25">
      <c r="A271" s="21">
        <f t="shared" si="7"/>
        <v>116</v>
      </c>
      <c r="B271" s="21" t="s">
        <v>607</v>
      </c>
      <c r="C271" s="21"/>
      <c r="D271" s="21" t="s">
        <v>608</v>
      </c>
      <c r="E271" s="21">
        <v>242</v>
      </c>
      <c r="F271" s="30"/>
      <c r="G271" s="31"/>
      <c r="H271" s="21"/>
      <c r="I271" s="21">
        <v>7838505764</v>
      </c>
      <c r="J271" s="57">
        <v>1</v>
      </c>
      <c r="K271" s="57">
        <v>1</v>
      </c>
      <c r="L271" s="27">
        <f t="shared" si="6"/>
        <v>300000</v>
      </c>
      <c r="M271" s="64">
        <v>100000</v>
      </c>
      <c r="N271" s="35">
        <v>200000</v>
      </c>
      <c r="O271" s="32"/>
      <c r="P271" s="32"/>
      <c r="Q271" s="33"/>
      <c r="R271" s="33"/>
      <c r="S271" s="43"/>
    </row>
    <row r="272" spans="1:19" s="38" customFormat="1" ht="25.5" hidden="1" customHeight="1" x14ac:dyDescent="0.25">
      <c r="A272" s="21">
        <f t="shared" si="7"/>
        <v>117</v>
      </c>
      <c r="B272" s="21" t="s">
        <v>609</v>
      </c>
      <c r="C272" s="48"/>
      <c r="D272" s="40" t="s">
        <v>27</v>
      </c>
      <c r="E272" s="22">
        <v>244</v>
      </c>
      <c r="F272" s="23"/>
      <c r="G272" s="24"/>
      <c r="H272" s="25"/>
      <c r="I272" s="25">
        <v>7813230130</v>
      </c>
      <c r="J272" s="34">
        <v>1</v>
      </c>
      <c r="K272" s="34"/>
      <c r="L272" s="27">
        <f t="shared" si="6"/>
        <v>100000</v>
      </c>
      <c r="M272" s="64">
        <v>100000</v>
      </c>
      <c r="N272" s="35">
        <v>0</v>
      </c>
      <c r="O272" s="32"/>
      <c r="P272" s="32"/>
      <c r="Q272" s="33"/>
      <c r="R272" s="33"/>
      <c r="S272" s="43"/>
    </row>
    <row r="273" spans="1:19" s="38" customFormat="1" ht="25.5" hidden="1" customHeight="1" x14ac:dyDescent="0.25">
      <c r="A273" s="21">
        <f t="shared" si="7"/>
        <v>118</v>
      </c>
      <c r="B273" s="21" t="s">
        <v>610</v>
      </c>
      <c r="C273" s="21"/>
      <c r="D273" s="40" t="s">
        <v>81</v>
      </c>
      <c r="E273" s="21">
        <v>245</v>
      </c>
      <c r="F273" s="30"/>
      <c r="G273" s="31"/>
      <c r="H273" s="21"/>
      <c r="I273" s="21">
        <v>7801452869</v>
      </c>
      <c r="J273" s="63">
        <v>1</v>
      </c>
      <c r="K273" s="63"/>
      <c r="L273" s="27">
        <f t="shared" si="6"/>
        <v>100000</v>
      </c>
      <c r="M273" s="64">
        <v>100000</v>
      </c>
      <c r="N273" s="35">
        <v>0</v>
      </c>
      <c r="O273" s="32"/>
      <c r="P273" s="32"/>
      <c r="Q273" s="33"/>
      <c r="R273" s="33"/>
      <c r="S273" s="43"/>
    </row>
    <row r="274" spans="1:19" s="38" customFormat="1" ht="25.5" hidden="1" customHeight="1" x14ac:dyDescent="0.25">
      <c r="A274" s="21">
        <f t="shared" si="7"/>
        <v>119</v>
      </c>
      <c r="B274" s="21" t="s">
        <v>611</v>
      </c>
      <c r="C274" s="48"/>
      <c r="D274" s="21" t="s">
        <v>97</v>
      </c>
      <c r="E274" s="22">
        <v>247</v>
      </c>
      <c r="F274" s="23"/>
      <c r="G274" s="24"/>
      <c r="H274" s="25"/>
      <c r="I274" s="25">
        <v>7805315542</v>
      </c>
      <c r="J274" s="63">
        <v>1</v>
      </c>
      <c r="K274" s="63"/>
      <c r="L274" s="27">
        <f t="shared" ref="L274:L337" si="8">M274+N274</f>
        <v>100000</v>
      </c>
      <c r="M274" s="64">
        <v>100000</v>
      </c>
      <c r="N274" s="35">
        <v>0</v>
      </c>
      <c r="O274" s="32"/>
      <c r="P274" s="32"/>
      <c r="Q274" s="33"/>
      <c r="R274" s="33"/>
      <c r="S274" s="43"/>
    </row>
    <row r="275" spans="1:19" s="38" customFormat="1" ht="25.5" hidden="1" customHeight="1" x14ac:dyDescent="0.25">
      <c r="A275" s="21">
        <f t="shared" si="7"/>
        <v>120</v>
      </c>
      <c r="B275" s="21" t="s">
        <v>612</v>
      </c>
      <c r="C275" s="48"/>
      <c r="D275" s="40" t="s">
        <v>613</v>
      </c>
      <c r="E275" s="22">
        <v>248</v>
      </c>
      <c r="F275" s="23"/>
      <c r="G275" s="24"/>
      <c r="H275" s="25"/>
      <c r="I275" s="25">
        <v>7813259901</v>
      </c>
      <c r="J275" s="57">
        <v>1</v>
      </c>
      <c r="K275" s="57">
        <v>1</v>
      </c>
      <c r="L275" s="27">
        <f t="shared" si="8"/>
        <v>300000</v>
      </c>
      <c r="M275" s="64">
        <v>100000</v>
      </c>
      <c r="N275" s="35">
        <v>200000</v>
      </c>
      <c r="O275" s="32"/>
      <c r="P275" s="32"/>
      <c r="Q275" s="33"/>
      <c r="R275" s="33"/>
      <c r="S275" s="43"/>
    </row>
    <row r="276" spans="1:19" s="38" customFormat="1" ht="32.25" hidden="1" customHeight="1" x14ac:dyDescent="0.25">
      <c r="A276" s="21">
        <f t="shared" ref="A276:A339" si="9">A275+1</f>
        <v>121</v>
      </c>
      <c r="B276" s="21" t="s">
        <v>614</v>
      </c>
      <c r="C276" s="98"/>
      <c r="D276" s="21" t="s">
        <v>27</v>
      </c>
      <c r="E276" s="22">
        <v>253</v>
      </c>
      <c r="F276" s="23"/>
      <c r="G276" s="24"/>
      <c r="H276" s="25"/>
      <c r="I276" s="25">
        <v>7806484335</v>
      </c>
      <c r="J276" s="99">
        <v>1</v>
      </c>
      <c r="K276" s="99">
        <v>2</v>
      </c>
      <c r="L276" s="27">
        <f t="shared" si="8"/>
        <v>300000</v>
      </c>
      <c r="M276" s="64">
        <v>100000</v>
      </c>
      <c r="N276" s="35">
        <v>200000</v>
      </c>
      <c r="O276" s="32"/>
      <c r="P276" s="32"/>
      <c r="Q276" s="33"/>
      <c r="R276" s="33"/>
      <c r="S276" s="72" t="s">
        <v>615</v>
      </c>
    </row>
    <row r="277" spans="1:19" s="38" customFormat="1" ht="25.5" hidden="1" customHeight="1" x14ac:dyDescent="0.25">
      <c r="A277" s="21">
        <f t="shared" si="9"/>
        <v>122</v>
      </c>
      <c r="B277" s="21" t="s">
        <v>616</v>
      </c>
      <c r="C277" s="21"/>
      <c r="D277" s="30" t="s">
        <v>617</v>
      </c>
      <c r="E277" s="22">
        <v>255</v>
      </c>
      <c r="F277" s="23"/>
      <c r="G277" s="24"/>
      <c r="H277" s="25"/>
      <c r="I277" s="25">
        <v>7816632494</v>
      </c>
      <c r="J277" s="34"/>
      <c r="K277" s="34"/>
      <c r="L277" s="27">
        <f t="shared" si="8"/>
        <v>100000</v>
      </c>
      <c r="M277" s="100">
        <v>100000</v>
      </c>
      <c r="N277" s="87">
        <v>0</v>
      </c>
      <c r="O277" s="32"/>
      <c r="P277" s="32"/>
      <c r="Q277" s="33"/>
      <c r="R277" s="33"/>
      <c r="S277" s="43"/>
    </row>
    <row r="278" spans="1:19" s="38" customFormat="1" ht="25.5" hidden="1" customHeight="1" x14ac:dyDescent="0.25">
      <c r="A278" s="21">
        <f t="shared" si="9"/>
        <v>123</v>
      </c>
      <c r="B278" s="21" t="s">
        <v>618</v>
      </c>
      <c r="C278" s="21"/>
      <c r="D278" s="21" t="s">
        <v>27</v>
      </c>
      <c r="E278" s="21">
        <v>258</v>
      </c>
      <c r="F278" s="30"/>
      <c r="G278" s="31"/>
      <c r="H278" s="21"/>
      <c r="I278" s="21">
        <v>7801071711</v>
      </c>
      <c r="J278" s="34">
        <v>1</v>
      </c>
      <c r="K278" s="34"/>
      <c r="L278" s="27">
        <f t="shared" si="8"/>
        <v>100000</v>
      </c>
      <c r="M278" s="64">
        <v>100000</v>
      </c>
      <c r="N278" s="35">
        <v>0</v>
      </c>
      <c r="O278" s="32"/>
      <c r="P278" s="32"/>
      <c r="Q278" s="33"/>
      <c r="R278" s="33"/>
      <c r="S278" s="43"/>
    </row>
    <row r="279" spans="1:19" s="38" customFormat="1" ht="39" hidden="1" customHeight="1" x14ac:dyDescent="0.25">
      <c r="A279" s="21">
        <f t="shared" si="9"/>
        <v>124</v>
      </c>
      <c r="B279" s="21" t="s">
        <v>619</v>
      </c>
      <c r="C279" s="21"/>
      <c r="D279" s="21" t="s">
        <v>620</v>
      </c>
      <c r="E279" s="21">
        <v>259</v>
      </c>
      <c r="F279" s="30"/>
      <c r="G279" s="31"/>
      <c r="H279" s="21"/>
      <c r="I279" s="21">
        <v>7802354060</v>
      </c>
      <c r="J279" s="63">
        <v>1</v>
      </c>
      <c r="K279" s="63"/>
      <c r="L279" s="27">
        <f t="shared" si="8"/>
        <v>100000</v>
      </c>
      <c r="M279" s="64">
        <v>100000</v>
      </c>
      <c r="N279" s="35">
        <v>0</v>
      </c>
      <c r="O279" s="101">
        <v>100000</v>
      </c>
      <c r="P279" s="101">
        <v>200000</v>
      </c>
      <c r="Q279" s="102"/>
      <c r="R279" s="102"/>
      <c r="S279" s="43"/>
    </row>
    <row r="280" spans="1:19" s="38" customFormat="1" ht="25.5" hidden="1" customHeight="1" x14ac:dyDescent="0.25">
      <c r="A280" s="21">
        <f t="shared" si="9"/>
        <v>125</v>
      </c>
      <c r="B280" s="21" t="s">
        <v>621</v>
      </c>
      <c r="C280" s="21"/>
      <c r="D280" s="21" t="s">
        <v>97</v>
      </c>
      <c r="E280" s="22">
        <v>262</v>
      </c>
      <c r="F280" s="23"/>
      <c r="G280" s="24"/>
      <c r="H280" s="25"/>
      <c r="I280" s="25">
        <v>7805692710</v>
      </c>
      <c r="J280" s="63">
        <v>1</v>
      </c>
      <c r="K280" s="63"/>
      <c r="L280" s="27">
        <f t="shared" si="8"/>
        <v>100000</v>
      </c>
      <c r="M280" s="64">
        <v>100000</v>
      </c>
      <c r="N280" s="35">
        <v>0</v>
      </c>
      <c r="O280" s="101"/>
      <c r="P280" s="101"/>
      <c r="Q280" s="102"/>
      <c r="R280" s="102"/>
      <c r="S280" s="43"/>
    </row>
    <row r="281" spans="1:19" s="38" customFormat="1" ht="25.5" hidden="1" customHeight="1" x14ac:dyDescent="0.25">
      <c r="A281" s="21">
        <f t="shared" si="9"/>
        <v>126</v>
      </c>
      <c r="B281" s="21" t="s">
        <v>622</v>
      </c>
      <c r="C281" s="21"/>
      <c r="D281" s="21" t="s">
        <v>623</v>
      </c>
      <c r="E281" s="22">
        <v>264</v>
      </c>
      <c r="F281" s="23"/>
      <c r="G281" s="24"/>
      <c r="H281" s="25"/>
      <c r="I281" s="25">
        <v>7813535005</v>
      </c>
      <c r="J281" s="63">
        <v>1</v>
      </c>
      <c r="K281" s="63"/>
      <c r="L281" s="27">
        <f t="shared" si="8"/>
        <v>100000</v>
      </c>
      <c r="M281" s="64">
        <v>100000</v>
      </c>
      <c r="N281" s="35">
        <v>0</v>
      </c>
      <c r="O281" s="101"/>
      <c r="P281" s="101"/>
      <c r="Q281" s="102"/>
      <c r="R281" s="102"/>
      <c r="S281" s="43"/>
    </row>
    <row r="282" spans="1:19" s="38" customFormat="1" ht="25.5" hidden="1" customHeight="1" x14ac:dyDescent="0.25">
      <c r="A282" s="21">
        <f t="shared" si="9"/>
        <v>127</v>
      </c>
      <c r="B282" s="21" t="s">
        <v>624</v>
      </c>
      <c r="C282" s="21"/>
      <c r="D282" s="21" t="s">
        <v>625</v>
      </c>
      <c r="E282" s="22">
        <v>265</v>
      </c>
      <c r="F282" s="23"/>
      <c r="G282" s="24"/>
      <c r="H282" s="25"/>
      <c r="I282" s="25">
        <v>7806303765</v>
      </c>
      <c r="J282" s="63">
        <v>1</v>
      </c>
      <c r="K282" s="63"/>
      <c r="L282" s="27">
        <f t="shared" si="8"/>
        <v>100000</v>
      </c>
      <c r="M282" s="64">
        <v>100000</v>
      </c>
      <c r="N282" s="35">
        <v>0</v>
      </c>
      <c r="O282" s="101"/>
      <c r="P282" s="101"/>
      <c r="Q282" s="102"/>
      <c r="R282" s="102"/>
      <c r="S282" s="43"/>
    </row>
    <row r="283" spans="1:19" s="38" customFormat="1" ht="25.5" hidden="1" customHeight="1" x14ac:dyDescent="0.25">
      <c r="A283" s="21">
        <f t="shared" si="9"/>
        <v>128</v>
      </c>
      <c r="B283" s="21" t="s">
        <v>626</v>
      </c>
      <c r="C283" s="21"/>
      <c r="D283" s="21" t="s">
        <v>27</v>
      </c>
      <c r="E283" s="22">
        <v>266</v>
      </c>
      <c r="F283" s="23"/>
      <c r="G283" s="24"/>
      <c r="H283" s="25"/>
      <c r="I283" s="25">
        <v>7807377985</v>
      </c>
      <c r="J283" s="26">
        <v>2</v>
      </c>
      <c r="K283" s="26">
        <v>1</v>
      </c>
      <c r="L283" s="27">
        <f t="shared" si="8"/>
        <v>700000</v>
      </c>
      <c r="M283" s="64">
        <v>500000</v>
      </c>
      <c r="N283" s="35">
        <v>200000</v>
      </c>
      <c r="O283" s="101"/>
      <c r="P283" s="101"/>
      <c r="Q283" s="102"/>
      <c r="R283" s="102"/>
      <c r="S283" s="43"/>
    </row>
    <row r="284" spans="1:19" s="38" customFormat="1" ht="25.5" hidden="1" customHeight="1" x14ac:dyDescent="0.25">
      <c r="A284" s="21">
        <f t="shared" si="9"/>
        <v>129</v>
      </c>
      <c r="B284" s="21" t="s">
        <v>627</v>
      </c>
      <c r="C284" s="21"/>
      <c r="D284" s="21" t="s">
        <v>628</v>
      </c>
      <c r="E284" s="22">
        <v>267</v>
      </c>
      <c r="F284" s="23"/>
      <c r="G284" s="24"/>
      <c r="H284" s="25"/>
      <c r="I284" s="25">
        <v>7813232882</v>
      </c>
      <c r="J284" s="63">
        <v>3</v>
      </c>
      <c r="K284" s="63">
        <v>3</v>
      </c>
      <c r="L284" s="27">
        <f t="shared" si="8"/>
        <v>6000000</v>
      </c>
      <c r="M284" s="64">
        <v>1500000</v>
      </c>
      <c r="N284" s="35">
        <v>4500000</v>
      </c>
      <c r="O284" s="32"/>
      <c r="P284" s="32"/>
      <c r="Q284" s="33"/>
      <c r="R284" s="33"/>
      <c r="S284" s="43"/>
    </row>
    <row r="285" spans="1:19" s="38" customFormat="1" ht="40.5" hidden="1" customHeight="1" x14ac:dyDescent="0.25">
      <c r="A285" s="21">
        <f t="shared" si="9"/>
        <v>130</v>
      </c>
      <c r="B285" s="21" t="s">
        <v>629</v>
      </c>
      <c r="C285" s="21"/>
      <c r="D285" s="21" t="s">
        <v>85</v>
      </c>
      <c r="E285" s="22">
        <v>270</v>
      </c>
      <c r="F285" s="23"/>
      <c r="G285" s="24"/>
      <c r="H285" s="25"/>
      <c r="I285" s="25">
        <v>7801274091</v>
      </c>
      <c r="J285" s="63">
        <v>2</v>
      </c>
      <c r="K285" s="63"/>
      <c r="L285" s="27">
        <f t="shared" si="8"/>
        <v>500000</v>
      </c>
      <c r="M285" s="64">
        <v>500000</v>
      </c>
      <c r="N285" s="35">
        <v>0</v>
      </c>
      <c r="O285" s="32"/>
      <c r="P285" s="32"/>
      <c r="Q285" s="33"/>
      <c r="R285" s="33"/>
      <c r="S285" s="43"/>
    </row>
    <row r="286" spans="1:19" s="38" customFormat="1" ht="25.5" hidden="1" customHeight="1" x14ac:dyDescent="0.25">
      <c r="A286" s="21">
        <f t="shared" si="9"/>
        <v>131</v>
      </c>
      <c r="B286" s="21" t="s">
        <v>630</v>
      </c>
      <c r="C286" s="21"/>
      <c r="D286" s="21" t="s">
        <v>631</v>
      </c>
      <c r="E286" s="22">
        <v>281</v>
      </c>
      <c r="F286" s="23"/>
      <c r="G286" s="24"/>
      <c r="H286" s="25"/>
      <c r="I286" s="25">
        <v>7804589156</v>
      </c>
      <c r="J286" s="63">
        <v>1</v>
      </c>
      <c r="K286" s="63"/>
      <c r="L286" s="27">
        <f t="shared" si="8"/>
        <v>100000</v>
      </c>
      <c r="M286" s="64">
        <v>100000</v>
      </c>
      <c r="N286" s="35">
        <v>0</v>
      </c>
      <c r="O286" s="32"/>
      <c r="P286" s="32"/>
      <c r="Q286" s="33"/>
      <c r="R286" s="33"/>
      <c r="S286" s="43"/>
    </row>
    <row r="287" spans="1:19" s="38" customFormat="1" ht="25.5" hidden="1" customHeight="1" x14ac:dyDescent="0.25">
      <c r="A287" s="21">
        <f t="shared" si="9"/>
        <v>132</v>
      </c>
      <c r="B287" s="21" t="s">
        <v>632</v>
      </c>
      <c r="C287" s="21"/>
      <c r="D287" s="21" t="s">
        <v>27</v>
      </c>
      <c r="E287" s="22">
        <v>284</v>
      </c>
      <c r="F287" s="23"/>
      <c r="G287" s="24"/>
      <c r="H287" s="25"/>
      <c r="I287" s="25">
        <v>7810083819</v>
      </c>
      <c r="J287" s="34">
        <v>1</v>
      </c>
      <c r="K287" s="34"/>
      <c r="L287" s="27">
        <f t="shared" si="8"/>
        <v>100000</v>
      </c>
      <c r="M287" s="64">
        <v>100000</v>
      </c>
      <c r="N287" s="35">
        <v>0</v>
      </c>
      <c r="O287" s="32"/>
      <c r="P287" s="32"/>
      <c r="Q287" s="33"/>
      <c r="R287" s="33"/>
      <c r="S287" s="43"/>
    </row>
    <row r="288" spans="1:19" s="38" customFormat="1" ht="32.25" hidden="1" customHeight="1" x14ac:dyDescent="0.25">
      <c r="A288" s="21">
        <f t="shared" si="9"/>
        <v>133</v>
      </c>
      <c r="B288" s="21" t="s">
        <v>633</v>
      </c>
      <c r="C288" s="21"/>
      <c r="D288" s="21" t="s">
        <v>27</v>
      </c>
      <c r="E288" s="22">
        <v>287</v>
      </c>
      <c r="F288" s="23"/>
      <c r="G288" s="24"/>
      <c r="H288" s="25"/>
      <c r="I288" s="25">
        <v>7805716752</v>
      </c>
      <c r="J288" s="34">
        <v>1</v>
      </c>
      <c r="K288" s="34"/>
      <c r="L288" s="27">
        <f t="shared" si="8"/>
        <v>100000</v>
      </c>
      <c r="M288" s="64">
        <v>100000</v>
      </c>
      <c r="N288" s="35">
        <v>0</v>
      </c>
      <c r="O288" s="32"/>
      <c r="P288" s="32"/>
      <c r="Q288" s="33"/>
      <c r="R288" s="33"/>
      <c r="S288" s="43"/>
    </row>
    <row r="289" spans="1:19" s="38" customFormat="1" ht="41.25" hidden="1" customHeight="1" x14ac:dyDescent="0.25">
      <c r="A289" s="21">
        <f t="shared" si="9"/>
        <v>134</v>
      </c>
      <c r="B289" s="103" t="s">
        <v>634</v>
      </c>
      <c r="C289" s="21"/>
      <c r="D289" s="21" t="s">
        <v>81</v>
      </c>
      <c r="E289" s="22">
        <v>288</v>
      </c>
      <c r="F289" s="23"/>
      <c r="G289" s="24"/>
      <c r="H289" s="25"/>
      <c r="I289" s="25">
        <v>7839081116</v>
      </c>
      <c r="J289" s="63">
        <v>2</v>
      </c>
      <c r="K289" s="63"/>
      <c r="L289" s="27">
        <f t="shared" si="8"/>
        <v>500000</v>
      </c>
      <c r="M289" s="64">
        <v>500000</v>
      </c>
      <c r="N289" s="35">
        <v>0</v>
      </c>
      <c r="O289" s="32"/>
      <c r="P289" s="32"/>
      <c r="Q289" s="33"/>
      <c r="R289" s="33"/>
      <c r="S289" s="43"/>
    </row>
    <row r="290" spans="1:19" s="38" customFormat="1" ht="29.25" hidden="1" customHeight="1" x14ac:dyDescent="0.25">
      <c r="A290" s="21">
        <f t="shared" si="9"/>
        <v>135</v>
      </c>
      <c r="B290" s="21" t="s">
        <v>635</v>
      </c>
      <c r="C290" s="21"/>
      <c r="D290" s="21" t="s">
        <v>50</v>
      </c>
      <c r="E290" s="22">
        <v>289</v>
      </c>
      <c r="F290" s="23"/>
      <c r="G290" s="24"/>
      <c r="H290" s="25"/>
      <c r="I290" s="25">
        <v>7805703376</v>
      </c>
      <c r="J290" s="26">
        <v>1</v>
      </c>
      <c r="K290" s="26">
        <v>1</v>
      </c>
      <c r="L290" s="27">
        <f t="shared" si="8"/>
        <v>300000</v>
      </c>
      <c r="M290" s="64">
        <v>100000</v>
      </c>
      <c r="N290" s="35">
        <v>200000</v>
      </c>
      <c r="O290" s="32"/>
      <c r="P290" s="32"/>
      <c r="Q290" s="33"/>
      <c r="R290" s="33"/>
      <c r="S290" s="43"/>
    </row>
    <row r="291" spans="1:19" s="38" customFormat="1" ht="25.5" hidden="1" customHeight="1" x14ac:dyDescent="0.25">
      <c r="A291" s="21">
        <f t="shared" si="9"/>
        <v>136</v>
      </c>
      <c r="B291" s="21" t="s">
        <v>636</v>
      </c>
      <c r="C291" s="21"/>
      <c r="D291" s="21" t="s">
        <v>551</v>
      </c>
      <c r="E291" s="22">
        <v>290</v>
      </c>
      <c r="F291" s="23"/>
      <c r="G291" s="24"/>
      <c r="H291" s="25"/>
      <c r="I291" s="25">
        <v>7843316113</v>
      </c>
      <c r="J291" s="63">
        <v>1</v>
      </c>
      <c r="K291" s="63"/>
      <c r="L291" s="27">
        <f t="shared" si="8"/>
        <v>100000</v>
      </c>
      <c r="M291" s="64">
        <v>100000</v>
      </c>
      <c r="N291" s="35">
        <v>0</v>
      </c>
      <c r="O291" s="32"/>
      <c r="P291" s="32"/>
      <c r="Q291" s="33"/>
      <c r="R291" s="33"/>
      <c r="S291" s="43"/>
    </row>
    <row r="292" spans="1:19" s="38" customFormat="1" ht="25.5" hidden="1" customHeight="1" x14ac:dyDescent="0.25">
      <c r="A292" s="21">
        <f t="shared" si="9"/>
        <v>137</v>
      </c>
      <c r="B292" s="21" t="s">
        <v>637</v>
      </c>
      <c r="C292" s="21"/>
      <c r="D292" s="30" t="s">
        <v>638</v>
      </c>
      <c r="E292" s="22">
        <v>294</v>
      </c>
      <c r="F292" s="23"/>
      <c r="G292" s="24"/>
      <c r="H292" s="25"/>
      <c r="I292" s="25">
        <v>7801078026</v>
      </c>
      <c r="J292" s="34"/>
      <c r="K292" s="34"/>
      <c r="L292" s="27">
        <f t="shared" si="8"/>
        <v>500000</v>
      </c>
      <c r="M292" s="104">
        <v>500000</v>
      </c>
      <c r="N292" s="45">
        <v>0</v>
      </c>
      <c r="O292" s="32"/>
      <c r="P292" s="32"/>
      <c r="Q292" s="33"/>
      <c r="R292" s="33"/>
      <c r="S292" s="43"/>
    </row>
    <row r="293" spans="1:19" s="38" customFormat="1" ht="25.5" hidden="1" customHeight="1" x14ac:dyDescent="0.25">
      <c r="A293" s="21">
        <f t="shared" si="9"/>
        <v>138</v>
      </c>
      <c r="B293" s="21" t="s">
        <v>639</v>
      </c>
      <c r="C293" s="21"/>
      <c r="D293" s="21" t="s">
        <v>50</v>
      </c>
      <c r="E293" s="22">
        <v>296</v>
      </c>
      <c r="F293" s="23"/>
      <c r="G293" s="24"/>
      <c r="H293" s="25"/>
      <c r="I293" s="25">
        <v>7804403002</v>
      </c>
      <c r="J293" s="26"/>
      <c r="K293" s="26"/>
      <c r="L293" s="27">
        <f t="shared" si="8"/>
        <v>700000</v>
      </c>
      <c r="M293" s="46">
        <v>500000</v>
      </c>
      <c r="N293" s="45">
        <v>200000</v>
      </c>
      <c r="O293" s="32"/>
      <c r="P293" s="32"/>
      <c r="Q293" s="33"/>
      <c r="R293" s="33"/>
      <c r="S293" s="43"/>
    </row>
    <row r="294" spans="1:19" s="38" customFormat="1" ht="25.5" hidden="1" customHeight="1" x14ac:dyDescent="0.25">
      <c r="A294" s="21">
        <f t="shared" si="9"/>
        <v>139</v>
      </c>
      <c r="B294" s="21" t="s">
        <v>640</v>
      </c>
      <c r="C294" s="21"/>
      <c r="D294" s="30" t="s">
        <v>641</v>
      </c>
      <c r="E294" s="22">
        <v>301</v>
      </c>
      <c r="F294" s="23"/>
      <c r="G294" s="24"/>
      <c r="H294" s="25"/>
      <c r="I294" s="25">
        <v>7816379690</v>
      </c>
      <c r="J294" s="26"/>
      <c r="K294" s="26"/>
      <c r="L294" s="27">
        <f t="shared" si="8"/>
        <v>300000</v>
      </c>
      <c r="M294" s="46">
        <v>100000</v>
      </c>
      <c r="N294" s="45">
        <v>200000</v>
      </c>
      <c r="O294" s="32"/>
      <c r="P294" s="32"/>
      <c r="Q294" s="33"/>
      <c r="R294" s="33"/>
      <c r="S294" s="43"/>
    </row>
    <row r="295" spans="1:19" s="38" customFormat="1" ht="25.5" hidden="1" customHeight="1" x14ac:dyDescent="0.25">
      <c r="A295" s="21">
        <f t="shared" si="9"/>
        <v>140</v>
      </c>
      <c r="B295" s="21" t="s">
        <v>642</v>
      </c>
      <c r="C295" s="21" t="s">
        <v>643</v>
      </c>
      <c r="D295" s="21" t="s">
        <v>27</v>
      </c>
      <c r="E295" s="21" t="s">
        <v>644</v>
      </c>
      <c r="F295" s="30">
        <v>40955</v>
      </c>
      <c r="G295" s="31"/>
      <c r="H295" s="21" t="s">
        <v>645</v>
      </c>
      <c r="I295" s="21">
        <v>7838470945</v>
      </c>
      <c r="J295" s="34">
        <v>3</v>
      </c>
      <c r="K295" s="34">
        <v>1</v>
      </c>
      <c r="L295" s="27">
        <f t="shared" si="8"/>
        <v>3000000</v>
      </c>
      <c r="M295" s="28">
        <v>1500000</v>
      </c>
      <c r="N295" s="29">
        <v>1500000</v>
      </c>
      <c r="O295" s="32"/>
      <c r="P295" s="32"/>
      <c r="Q295" s="33"/>
      <c r="R295" s="33"/>
      <c r="S295" s="43"/>
    </row>
    <row r="296" spans="1:19" s="38" customFormat="1" ht="25.5" hidden="1" customHeight="1" x14ac:dyDescent="0.25">
      <c r="A296" s="21">
        <f t="shared" si="9"/>
        <v>141</v>
      </c>
      <c r="B296" s="21" t="s">
        <v>646</v>
      </c>
      <c r="C296" s="21"/>
      <c r="D296" s="21" t="s">
        <v>50</v>
      </c>
      <c r="E296" s="22">
        <v>302</v>
      </c>
      <c r="F296" s="23"/>
      <c r="G296" s="24"/>
      <c r="H296" s="25"/>
      <c r="I296" s="25">
        <v>7813400752</v>
      </c>
      <c r="J296" s="34">
        <v>2</v>
      </c>
      <c r="K296" s="34">
        <v>2</v>
      </c>
      <c r="L296" s="27">
        <f t="shared" si="8"/>
        <v>3000000</v>
      </c>
      <c r="M296" s="28">
        <v>500000</v>
      </c>
      <c r="N296" s="29">
        <v>2500000</v>
      </c>
      <c r="O296" s="32"/>
      <c r="P296" s="32"/>
      <c r="Q296" s="33"/>
      <c r="R296" s="33"/>
      <c r="S296" s="43"/>
    </row>
    <row r="297" spans="1:19" s="38" customFormat="1" ht="25.5" hidden="1" customHeight="1" x14ac:dyDescent="0.25">
      <c r="A297" s="21">
        <f t="shared" si="9"/>
        <v>142</v>
      </c>
      <c r="B297" s="21" t="s">
        <v>647</v>
      </c>
      <c r="C297" s="21"/>
      <c r="D297" s="21" t="s">
        <v>81</v>
      </c>
      <c r="E297" s="22">
        <v>303</v>
      </c>
      <c r="F297" s="23"/>
      <c r="G297" s="24"/>
      <c r="H297" s="25"/>
      <c r="I297" s="25">
        <v>7841339370</v>
      </c>
      <c r="J297" s="57">
        <v>1</v>
      </c>
      <c r="K297" s="57">
        <v>1</v>
      </c>
      <c r="L297" s="27">
        <f t="shared" si="8"/>
        <v>300000</v>
      </c>
      <c r="M297" s="64">
        <v>100000</v>
      </c>
      <c r="N297" s="35">
        <v>200000</v>
      </c>
      <c r="O297" s="32"/>
      <c r="P297" s="32"/>
      <c r="Q297" s="33"/>
      <c r="R297" s="33"/>
      <c r="S297" s="43"/>
    </row>
    <row r="298" spans="1:19" s="38" customFormat="1" ht="25.5" hidden="1" customHeight="1" x14ac:dyDescent="0.25">
      <c r="A298" s="21">
        <f t="shared" si="9"/>
        <v>143</v>
      </c>
      <c r="B298" s="21" t="s">
        <v>648</v>
      </c>
      <c r="C298" s="21"/>
      <c r="D298" s="21" t="s">
        <v>50</v>
      </c>
      <c r="E298" s="22">
        <v>304</v>
      </c>
      <c r="F298" s="23"/>
      <c r="G298" s="24"/>
      <c r="H298" s="25"/>
      <c r="I298" s="25">
        <v>7802586022</v>
      </c>
      <c r="J298" s="34">
        <v>1</v>
      </c>
      <c r="K298" s="34"/>
      <c r="L298" s="27">
        <f t="shared" si="8"/>
        <v>100000</v>
      </c>
      <c r="M298" s="64">
        <v>100000</v>
      </c>
      <c r="N298" s="35">
        <v>0</v>
      </c>
      <c r="O298" s="32"/>
      <c r="P298" s="32"/>
      <c r="Q298" s="33"/>
      <c r="R298" s="33"/>
      <c r="S298" s="43"/>
    </row>
    <row r="299" spans="1:19" s="38" customFormat="1" ht="25.5" hidden="1" customHeight="1" x14ac:dyDescent="0.25">
      <c r="A299" s="21">
        <f t="shared" si="9"/>
        <v>144</v>
      </c>
      <c r="B299" s="21" t="s">
        <v>649</v>
      </c>
      <c r="C299" s="21"/>
      <c r="D299" s="21" t="s">
        <v>85</v>
      </c>
      <c r="E299" s="22">
        <v>305</v>
      </c>
      <c r="F299" s="23"/>
      <c r="G299" s="24"/>
      <c r="H299" s="25"/>
      <c r="I299" s="25">
        <v>7814405873</v>
      </c>
      <c r="J299" s="63">
        <v>2</v>
      </c>
      <c r="K299" s="63"/>
      <c r="L299" s="27">
        <f t="shared" si="8"/>
        <v>500000</v>
      </c>
      <c r="M299" s="64">
        <v>500000</v>
      </c>
      <c r="N299" s="35">
        <v>0</v>
      </c>
      <c r="O299" s="32"/>
      <c r="P299" s="32"/>
      <c r="Q299" s="33"/>
      <c r="R299" s="33"/>
      <c r="S299" s="43"/>
    </row>
    <row r="300" spans="1:19" s="38" customFormat="1" ht="25.5" hidden="1" customHeight="1" x14ac:dyDescent="0.25">
      <c r="A300" s="21">
        <f t="shared" si="9"/>
        <v>145</v>
      </c>
      <c r="B300" s="21" t="s">
        <v>650</v>
      </c>
      <c r="C300" s="21"/>
      <c r="D300" s="30" t="s">
        <v>81</v>
      </c>
      <c r="E300" s="22">
        <v>307</v>
      </c>
      <c r="F300" s="23"/>
      <c r="G300" s="24"/>
      <c r="H300" s="25"/>
      <c r="I300" s="25">
        <v>7816480379</v>
      </c>
      <c r="J300" s="34"/>
      <c r="K300" s="34"/>
      <c r="L300" s="27">
        <f t="shared" si="8"/>
        <v>1000000</v>
      </c>
      <c r="M300" s="105">
        <v>500000</v>
      </c>
      <c r="N300" s="87">
        <v>500000</v>
      </c>
      <c r="O300" s="32"/>
      <c r="P300" s="32"/>
      <c r="Q300" s="33"/>
      <c r="R300" s="33"/>
      <c r="S300" s="43"/>
    </row>
    <row r="301" spans="1:19" s="38" customFormat="1" ht="25.5" hidden="1" customHeight="1" x14ac:dyDescent="0.25">
      <c r="A301" s="21">
        <f t="shared" si="9"/>
        <v>146</v>
      </c>
      <c r="B301" s="21" t="s">
        <v>651</v>
      </c>
      <c r="C301" s="21"/>
      <c r="D301" s="21" t="s">
        <v>27</v>
      </c>
      <c r="E301" s="22">
        <v>308</v>
      </c>
      <c r="F301" s="23"/>
      <c r="G301" s="24"/>
      <c r="H301" s="25"/>
      <c r="I301" s="25">
        <v>7840041252</v>
      </c>
      <c r="J301" s="34"/>
      <c r="K301" s="34"/>
      <c r="L301" s="27">
        <f t="shared" si="8"/>
        <v>100000</v>
      </c>
      <c r="M301" s="106">
        <v>100000</v>
      </c>
      <c r="N301" s="87">
        <v>0</v>
      </c>
      <c r="O301" s="32"/>
      <c r="P301" s="32"/>
      <c r="Q301" s="33"/>
      <c r="R301" s="33"/>
      <c r="S301" s="43"/>
    </row>
    <row r="302" spans="1:19" s="38" customFormat="1" ht="25.5" hidden="1" customHeight="1" x14ac:dyDescent="0.25">
      <c r="A302" s="21">
        <f t="shared" si="9"/>
        <v>147</v>
      </c>
      <c r="B302" s="21" t="s">
        <v>652</v>
      </c>
      <c r="C302" s="21"/>
      <c r="D302" s="21" t="s">
        <v>50</v>
      </c>
      <c r="E302" s="22">
        <v>312</v>
      </c>
      <c r="F302" s="23"/>
      <c r="G302" s="24"/>
      <c r="H302" s="25"/>
      <c r="I302" s="25">
        <v>7816453336</v>
      </c>
      <c r="J302" s="34">
        <v>1</v>
      </c>
      <c r="K302" s="34"/>
      <c r="L302" s="27">
        <f t="shared" si="8"/>
        <v>100000</v>
      </c>
      <c r="M302" s="64">
        <v>100000</v>
      </c>
      <c r="N302" s="35">
        <v>0</v>
      </c>
      <c r="O302" s="32"/>
      <c r="P302" s="32"/>
      <c r="Q302" s="33"/>
      <c r="R302" s="33"/>
      <c r="S302" s="43"/>
    </row>
    <row r="303" spans="1:19" s="38" customFormat="1" ht="25.5" hidden="1" customHeight="1" x14ac:dyDescent="0.25">
      <c r="A303" s="21">
        <f t="shared" si="9"/>
        <v>148</v>
      </c>
      <c r="B303" s="21" t="s">
        <v>653</v>
      </c>
      <c r="C303" s="21"/>
      <c r="D303" s="21" t="s">
        <v>27</v>
      </c>
      <c r="E303" s="22">
        <v>314</v>
      </c>
      <c r="F303" s="23"/>
      <c r="G303" s="24"/>
      <c r="H303" s="25"/>
      <c r="I303" s="25">
        <v>7801594359</v>
      </c>
      <c r="J303" s="34">
        <v>1</v>
      </c>
      <c r="K303" s="34"/>
      <c r="L303" s="27">
        <f t="shared" si="8"/>
        <v>100000</v>
      </c>
      <c r="M303" s="64">
        <v>100000</v>
      </c>
      <c r="N303" s="35">
        <v>0</v>
      </c>
      <c r="O303" s="32"/>
      <c r="P303" s="32"/>
      <c r="Q303" s="33"/>
      <c r="R303" s="33"/>
      <c r="S303" s="43"/>
    </row>
    <row r="304" spans="1:19" s="38" customFormat="1" ht="25.5" hidden="1" customHeight="1" x14ac:dyDescent="0.25">
      <c r="A304" s="21">
        <f t="shared" si="9"/>
        <v>149</v>
      </c>
      <c r="B304" s="21" t="s">
        <v>654</v>
      </c>
      <c r="C304" s="21"/>
      <c r="D304" s="21" t="s">
        <v>655</v>
      </c>
      <c r="E304" s="22">
        <v>315</v>
      </c>
      <c r="F304" s="23"/>
      <c r="G304" s="24"/>
      <c r="H304" s="25"/>
      <c r="I304" s="25">
        <v>7813508890</v>
      </c>
      <c r="J304" s="63">
        <v>1</v>
      </c>
      <c r="K304" s="63"/>
      <c r="L304" s="27">
        <f t="shared" si="8"/>
        <v>100000</v>
      </c>
      <c r="M304" s="64">
        <v>100000</v>
      </c>
      <c r="N304" s="35">
        <v>0</v>
      </c>
      <c r="O304" s="32"/>
      <c r="P304" s="32"/>
      <c r="Q304" s="33"/>
      <c r="R304" s="33"/>
      <c r="S304" s="43"/>
    </row>
    <row r="305" spans="1:19" s="38" customFormat="1" ht="25.5" hidden="1" customHeight="1" x14ac:dyDescent="0.25">
      <c r="A305" s="21">
        <f t="shared" si="9"/>
        <v>150</v>
      </c>
      <c r="B305" s="21" t="s">
        <v>656</v>
      </c>
      <c r="C305" s="48"/>
      <c r="D305" s="21" t="s">
        <v>27</v>
      </c>
      <c r="E305" s="22">
        <v>251</v>
      </c>
      <c r="F305" s="23"/>
      <c r="G305" s="24"/>
      <c r="H305" s="25"/>
      <c r="I305" s="25">
        <v>7804534260</v>
      </c>
      <c r="J305" s="26">
        <v>1</v>
      </c>
      <c r="K305" s="26">
        <v>1</v>
      </c>
      <c r="L305" s="27">
        <f t="shared" si="8"/>
        <v>300000</v>
      </c>
      <c r="M305" s="64">
        <v>100000</v>
      </c>
      <c r="N305" s="35">
        <v>200000</v>
      </c>
      <c r="O305" s="32"/>
      <c r="P305" s="32"/>
      <c r="Q305" s="33"/>
      <c r="R305" s="33"/>
      <c r="S305" s="43"/>
    </row>
    <row r="306" spans="1:19" s="38" customFormat="1" ht="25.5" hidden="1" customHeight="1" x14ac:dyDescent="0.25">
      <c r="A306" s="21">
        <f t="shared" si="9"/>
        <v>151</v>
      </c>
      <c r="B306" s="21" t="s">
        <v>657</v>
      </c>
      <c r="C306" s="21"/>
      <c r="D306" s="21" t="s">
        <v>85</v>
      </c>
      <c r="E306" s="22">
        <v>317</v>
      </c>
      <c r="F306" s="23"/>
      <c r="G306" s="24"/>
      <c r="H306" s="25"/>
      <c r="I306" s="25">
        <v>7811515243</v>
      </c>
      <c r="J306" s="63">
        <v>1</v>
      </c>
      <c r="K306" s="63"/>
      <c r="L306" s="27">
        <f t="shared" si="8"/>
        <v>100000</v>
      </c>
      <c r="M306" s="64">
        <v>100000</v>
      </c>
      <c r="N306" s="35">
        <v>0</v>
      </c>
      <c r="O306" s="32"/>
      <c r="P306" s="32"/>
      <c r="Q306" s="33"/>
      <c r="R306" s="33"/>
      <c r="S306" s="43"/>
    </row>
    <row r="307" spans="1:19" s="38" customFormat="1" ht="34.5" hidden="1" customHeight="1" x14ac:dyDescent="0.25">
      <c r="A307" s="21">
        <f t="shared" si="9"/>
        <v>152</v>
      </c>
      <c r="B307" s="21" t="s">
        <v>658</v>
      </c>
      <c r="C307" s="21"/>
      <c r="D307" s="30" t="s">
        <v>659</v>
      </c>
      <c r="E307" s="22">
        <v>318</v>
      </c>
      <c r="F307" s="23"/>
      <c r="G307" s="24"/>
      <c r="H307" s="25"/>
      <c r="I307" s="25">
        <v>7840307985</v>
      </c>
      <c r="J307" s="26"/>
      <c r="K307" s="26"/>
      <c r="L307" s="27">
        <f t="shared" si="8"/>
        <v>300000</v>
      </c>
      <c r="M307" s="46">
        <v>100000</v>
      </c>
      <c r="N307" s="45">
        <v>200000</v>
      </c>
      <c r="O307" s="32"/>
      <c r="P307" s="32"/>
      <c r="Q307" s="33"/>
      <c r="R307" s="33"/>
      <c r="S307" s="43"/>
    </row>
    <row r="308" spans="1:19" s="38" customFormat="1" ht="25.5" hidden="1" customHeight="1" x14ac:dyDescent="0.25">
      <c r="A308" s="21">
        <f t="shared" si="9"/>
        <v>153</v>
      </c>
      <c r="B308" s="21" t="s">
        <v>660</v>
      </c>
      <c r="C308" s="21"/>
      <c r="D308" s="21" t="s">
        <v>50</v>
      </c>
      <c r="E308" s="22">
        <v>319</v>
      </c>
      <c r="F308" s="23"/>
      <c r="G308" s="24"/>
      <c r="H308" s="25"/>
      <c r="I308" s="25">
        <v>2457065138</v>
      </c>
      <c r="J308" s="34"/>
      <c r="K308" s="34"/>
      <c r="L308" s="27">
        <f t="shared" si="8"/>
        <v>500000</v>
      </c>
      <c r="M308" s="47">
        <v>500000</v>
      </c>
      <c r="N308" s="45">
        <v>0</v>
      </c>
      <c r="O308" s="32"/>
      <c r="P308" s="32"/>
      <c r="Q308" s="33"/>
      <c r="R308" s="33"/>
      <c r="S308" s="43"/>
    </row>
    <row r="309" spans="1:19" s="38" customFormat="1" ht="25.5" hidden="1" customHeight="1" x14ac:dyDescent="0.25">
      <c r="A309" s="21">
        <f t="shared" si="9"/>
        <v>154</v>
      </c>
      <c r="B309" s="21" t="s">
        <v>661</v>
      </c>
      <c r="C309" s="21"/>
      <c r="D309" s="21" t="s">
        <v>47</v>
      </c>
      <c r="E309" s="22">
        <v>320</v>
      </c>
      <c r="F309" s="23"/>
      <c r="G309" s="24"/>
      <c r="H309" s="25"/>
      <c r="I309" s="25">
        <v>7810352821</v>
      </c>
      <c r="J309" s="34"/>
      <c r="K309" s="34"/>
      <c r="L309" s="27">
        <f t="shared" si="8"/>
        <v>1500000</v>
      </c>
      <c r="M309" s="47">
        <v>1500000</v>
      </c>
      <c r="N309" s="45">
        <v>0</v>
      </c>
      <c r="O309" s="32"/>
      <c r="P309" s="32"/>
      <c r="Q309" s="33"/>
      <c r="R309" s="33"/>
      <c r="S309" s="43"/>
    </row>
    <row r="310" spans="1:19" s="38" customFormat="1" ht="25.5" hidden="1" customHeight="1" x14ac:dyDescent="0.25">
      <c r="A310" s="21">
        <f t="shared" si="9"/>
        <v>155</v>
      </c>
      <c r="B310" s="21" t="s">
        <v>662</v>
      </c>
      <c r="C310" s="21"/>
      <c r="D310" s="30" t="s">
        <v>663</v>
      </c>
      <c r="E310" s="22">
        <v>322</v>
      </c>
      <c r="F310" s="23"/>
      <c r="G310" s="24"/>
      <c r="H310" s="25"/>
      <c r="I310" s="25">
        <v>7813241693</v>
      </c>
      <c r="J310" s="34"/>
      <c r="K310" s="34"/>
      <c r="L310" s="27">
        <f t="shared" si="8"/>
        <v>100000</v>
      </c>
      <c r="M310" s="46">
        <v>100000</v>
      </c>
      <c r="N310" s="45">
        <v>0</v>
      </c>
      <c r="O310" s="32"/>
      <c r="P310" s="32"/>
      <c r="Q310" s="33"/>
      <c r="R310" s="33"/>
      <c r="S310" s="43"/>
    </row>
    <row r="311" spans="1:19" s="38" customFormat="1" ht="25.5" hidden="1" customHeight="1" x14ac:dyDescent="0.25">
      <c r="A311" s="21">
        <f t="shared" si="9"/>
        <v>156</v>
      </c>
      <c r="B311" s="21" t="s">
        <v>664</v>
      </c>
      <c r="C311" s="21"/>
      <c r="D311" s="30" t="s">
        <v>665</v>
      </c>
      <c r="E311" s="22">
        <v>323</v>
      </c>
      <c r="F311" s="23"/>
      <c r="G311" s="24"/>
      <c r="H311" s="25"/>
      <c r="I311" s="25">
        <v>7813276343</v>
      </c>
      <c r="J311" s="34"/>
      <c r="K311" s="34"/>
      <c r="L311" s="27">
        <f t="shared" si="8"/>
        <v>100000</v>
      </c>
      <c r="M311" s="107">
        <v>100000</v>
      </c>
      <c r="N311" s="45">
        <v>0</v>
      </c>
      <c r="O311" s="32"/>
      <c r="P311" s="32"/>
      <c r="Q311" s="33"/>
      <c r="R311" s="33"/>
      <c r="S311" s="43"/>
    </row>
    <row r="312" spans="1:19" s="38" customFormat="1" ht="34.5" hidden="1" customHeight="1" x14ac:dyDescent="0.25">
      <c r="A312" s="21">
        <f t="shared" si="9"/>
        <v>157</v>
      </c>
      <c r="B312" s="21" t="s">
        <v>666</v>
      </c>
      <c r="C312" s="21"/>
      <c r="D312" s="21" t="s">
        <v>47</v>
      </c>
      <c r="E312" s="22">
        <v>324</v>
      </c>
      <c r="F312" s="23"/>
      <c r="G312" s="24"/>
      <c r="H312" s="25"/>
      <c r="I312" s="25">
        <v>7105522261</v>
      </c>
      <c r="J312" s="26"/>
      <c r="K312" s="26"/>
      <c r="L312" s="27">
        <f t="shared" si="8"/>
        <v>300000</v>
      </c>
      <c r="M312" s="46">
        <v>100000</v>
      </c>
      <c r="N312" s="45">
        <v>200000</v>
      </c>
      <c r="O312" s="32"/>
      <c r="P312" s="32"/>
      <c r="Q312" s="33"/>
      <c r="R312" s="33"/>
      <c r="S312" s="43"/>
    </row>
    <row r="313" spans="1:19" s="38" customFormat="1" ht="25.5" hidden="1" customHeight="1" x14ac:dyDescent="0.25">
      <c r="A313" s="21">
        <f t="shared" si="9"/>
        <v>158</v>
      </c>
      <c r="B313" s="21" t="s">
        <v>667</v>
      </c>
      <c r="C313" s="21"/>
      <c r="D313" s="30" t="s">
        <v>668</v>
      </c>
      <c r="E313" s="22">
        <v>325</v>
      </c>
      <c r="F313" s="23"/>
      <c r="G313" s="24"/>
      <c r="H313" s="25"/>
      <c r="I313" s="25">
        <v>7811362565</v>
      </c>
      <c r="J313" s="26"/>
      <c r="K313" s="26"/>
      <c r="L313" s="27">
        <f t="shared" si="8"/>
        <v>300000</v>
      </c>
      <c r="M313" s="46">
        <v>100000</v>
      </c>
      <c r="N313" s="45">
        <v>200000</v>
      </c>
      <c r="O313" s="32"/>
      <c r="P313" s="32"/>
      <c r="Q313" s="33"/>
      <c r="R313" s="33"/>
      <c r="S313" s="43"/>
    </row>
    <row r="314" spans="1:19" s="38" customFormat="1" ht="25.5" hidden="1" customHeight="1" x14ac:dyDescent="0.25">
      <c r="A314" s="21">
        <f t="shared" si="9"/>
        <v>159</v>
      </c>
      <c r="B314" s="21" t="s">
        <v>669</v>
      </c>
      <c r="C314" s="21"/>
      <c r="D314" s="21" t="s">
        <v>50</v>
      </c>
      <c r="E314" s="22">
        <v>327</v>
      </c>
      <c r="F314" s="23"/>
      <c r="G314" s="24"/>
      <c r="H314" s="25"/>
      <c r="I314" s="25">
        <v>7814504137</v>
      </c>
      <c r="J314" s="26"/>
      <c r="K314" s="26"/>
      <c r="L314" s="27">
        <f t="shared" si="8"/>
        <v>700000</v>
      </c>
      <c r="M314" s="108">
        <v>500000</v>
      </c>
      <c r="N314" s="45">
        <v>200000</v>
      </c>
      <c r="O314" s="32"/>
      <c r="P314" s="32"/>
      <c r="Q314" s="33"/>
      <c r="R314" s="33"/>
      <c r="S314" s="43"/>
    </row>
    <row r="315" spans="1:19" s="38" customFormat="1" ht="25.5" hidden="1" customHeight="1" x14ac:dyDescent="0.25">
      <c r="A315" s="21">
        <f t="shared" si="9"/>
        <v>160</v>
      </c>
      <c r="B315" s="21" t="s">
        <v>670</v>
      </c>
      <c r="C315" s="21"/>
      <c r="D315" s="30" t="s">
        <v>671</v>
      </c>
      <c r="E315" s="22">
        <v>329</v>
      </c>
      <c r="F315" s="23"/>
      <c r="G315" s="24"/>
      <c r="H315" s="25"/>
      <c r="I315" s="25">
        <v>7813527004</v>
      </c>
      <c r="J315" s="34"/>
      <c r="K315" s="34"/>
      <c r="L315" s="27">
        <f t="shared" si="8"/>
        <v>3000000</v>
      </c>
      <c r="M315" s="47">
        <v>500000</v>
      </c>
      <c r="N315" s="45">
        <v>2500000</v>
      </c>
      <c r="O315" s="32"/>
      <c r="P315" s="32"/>
      <c r="Q315" s="33"/>
      <c r="R315" s="33"/>
      <c r="S315" s="43"/>
    </row>
    <row r="316" spans="1:19" s="38" customFormat="1" ht="25.5" hidden="1" customHeight="1" x14ac:dyDescent="0.25">
      <c r="A316" s="21">
        <f t="shared" si="9"/>
        <v>161</v>
      </c>
      <c r="B316" s="21" t="s">
        <v>672</v>
      </c>
      <c r="C316" s="21"/>
      <c r="D316" s="21" t="s">
        <v>50</v>
      </c>
      <c r="E316" s="22">
        <v>331</v>
      </c>
      <c r="F316" s="23"/>
      <c r="G316" s="24"/>
      <c r="H316" s="25"/>
      <c r="I316" s="25">
        <v>7839447240</v>
      </c>
      <c r="J316" s="34"/>
      <c r="K316" s="34"/>
      <c r="L316" s="27">
        <f t="shared" si="8"/>
        <v>100000</v>
      </c>
      <c r="M316" s="107">
        <v>100000</v>
      </c>
      <c r="N316" s="45">
        <v>0</v>
      </c>
      <c r="O316" s="32"/>
      <c r="P316" s="32"/>
      <c r="Q316" s="33"/>
      <c r="R316" s="33"/>
      <c r="S316" s="43"/>
    </row>
    <row r="317" spans="1:19" s="38" customFormat="1" ht="25.5" hidden="1" customHeight="1" x14ac:dyDescent="0.25">
      <c r="A317" s="21">
        <f>A316+1</f>
        <v>162</v>
      </c>
      <c r="B317" s="21" t="s">
        <v>673</v>
      </c>
      <c r="C317" s="21"/>
      <c r="D317" s="21" t="s">
        <v>50</v>
      </c>
      <c r="E317" s="22">
        <v>333</v>
      </c>
      <c r="F317" s="23"/>
      <c r="G317" s="24"/>
      <c r="H317" s="25"/>
      <c r="I317" s="25">
        <v>7805187837</v>
      </c>
      <c r="J317" s="34"/>
      <c r="K317" s="34"/>
      <c r="L317" s="27">
        <f t="shared" si="8"/>
        <v>6000000</v>
      </c>
      <c r="M317" s="47">
        <v>1500000</v>
      </c>
      <c r="N317" s="45">
        <v>4500000</v>
      </c>
      <c r="O317" s="32"/>
      <c r="P317" s="32"/>
      <c r="Q317" s="33"/>
      <c r="R317" s="33"/>
      <c r="S317" s="43"/>
    </row>
    <row r="318" spans="1:19" s="38" customFormat="1" ht="25.5" hidden="1" customHeight="1" x14ac:dyDescent="0.25">
      <c r="A318" s="21">
        <f t="shared" si="9"/>
        <v>163</v>
      </c>
      <c r="B318" s="21" t="s">
        <v>674</v>
      </c>
      <c r="C318" s="21"/>
      <c r="D318" s="30" t="s">
        <v>575</v>
      </c>
      <c r="E318" s="22">
        <v>334</v>
      </c>
      <c r="F318" s="23"/>
      <c r="G318" s="24"/>
      <c r="H318" s="25"/>
      <c r="I318" s="25">
        <v>7838459878</v>
      </c>
      <c r="J318" s="34"/>
      <c r="K318" s="34"/>
      <c r="L318" s="27">
        <f t="shared" si="8"/>
        <v>100000</v>
      </c>
      <c r="M318" s="46">
        <v>100000</v>
      </c>
      <c r="N318" s="45">
        <v>0</v>
      </c>
      <c r="O318" s="32"/>
      <c r="P318" s="32"/>
      <c r="Q318" s="33"/>
      <c r="R318" s="33"/>
      <c r="S318" s="43"/>
    </row>
    <row r="319" spans="1:19" s="38" customFormat="1" ht="25.5" hidden="1" customHeight="1" x14ac:dyDescent="0.25">
      <c r="A319" s="21">
        <f t="shared" si="9"/>
        <v>164</v>
      </c>
      <c r="B319" s="21" t="s">
        <v>675</v>
      </c>
      <c r="C319" s="21"/>
      <c r="D319" s="21" t="s">
        <v>50</v>
      </c>
      <c r="E319" s="22">
        <v>336</v>
      </c>
      <c r="F319" s="23"/>
      <c r="G319" s="24"/>
      <c r="H319" s="25"/>
      <c r="I319" s="25">
        <v>7801282247</v>
      </c>
      <c r="J319" s="26"/>
      <c r="K319" s="26"/>
      <c r="L319" s="27">
        <f t="shared" si="8"/>
        <v>700000</v>
      </c>
      <c r="M319" s="46">
        <v>500000</v>
      </c>
      <c r="N319" s="45">
        <v>200000</v>
      </c>
      <c r="O319" s="32"/>
      <c r="P319" s="32"/>
      <c r="Q319" s="33"/>
      <c r="R319" s="33"/>
      <c r="S319" s="43"/>
    </row>
    <row r="320" spans="1:19" s="38" customFormat="1" ht="25.5" hidden="1" customHeight="1" x14ac:dyDescent="0.25">
      <c r="A320" s="21">
        <f t="shared" si="9"/>
        <v>165</v>
      </c>
      <c r="B320" s="21" t="s">
        <v>676</v>
      </c>
      <c r="C320" s="21"/>
      <c r="D320" s="21" t="s">
        <v>50</v>
      </c>
      <c r="E320" s="22">
        <v>337</v>
      </c>
      <c r="F320" s="23"/>
      <c r="G320" s="24"/>
      <c r="H320" s="25"/>
      <c r="I320" s="25">
        <v>7807130184</v>
      </c>
      <c r="J320" s="34"/>
      <c r="K320" s="34"/>
      <c r="L320" s="27">
        <f t="shared" si="8"/>
        <v>100000</v>
      </c>
      <c r="M320" s="46">
        <v>100000</v>
      </c>
      <c r="N320" s="45">
        <v>0</v>
      </c>
      <c r="O320" s="32"/>
      <c r="P320" s="32"/>
      <c r="Q320" s="33"/>
      <c r="R320" s="33"/>
      <c r="S320" s="43"/>
    </row>
    <row r="321" spans="1:19" s="38" customFormat="1" ht="25.5" hidden="1" customHeight="1" x14ac:dyDescent="0.25">
      <c r="A321" s="21">
        <f t="shared" si="9"/>
        <v>166</v>
      </c>
      <c r="B321" s="21" t="s">
        <v>79</v>
      </c>
      <c r="C321" s="21"/>
      <c r="D321" s="21" t="s">
        <v>50</v>
      </c>
      <c r="E321" s="22">
        <v>339</v>
      </c>
      <c r="F321" s="23"/>
      <c r="G321" s="24"/>
      <c r="H321" s="25"/>
      <c r="I321" s="25">
        <v>7839089027</v>
      </c>
      <c r="J321" s="34"/>
      <c r="K321" s="34"/>
      <c r="L321" s="27">
        <f t="shared" si="8"/>
        <v>3000000</v>
      </c>
      <c r="M321" s="109">
        <v>500000</v>
      </c>
      <c r="N321" s="45">
        <v>2500000</v>
      </c>
      <c r="O321" s="32"/>
      <c r="P321" s="32"/>
      <c r="Q321" s="33"/>
      <c r="R321" s="33"/>
      <c r="S321" s="43"/>
    </row>
    <row r="322" spans="1:19" s="38" customFormat="1" ht="25.5" hidden="1" customHeight="1" x14ac:dyDescent="0.25">
      <c r="A322" s="21">
        <f t="shared" si="9"/>
        <v>167</v>
      </c>
      <c r="B322" s="21" t="s">
        <v>677</v>
      </c>
      <c r="C322" s="21"/>
      <c r="D322" s="21" t="s">
        <v>50</v>
      </c>
      <c r="E322" s="22">
        <v>340</v>
      </c>
      <c r="F322" s="23"/>
      <c r="G322" s="24"/>
      <c r="H322" s="25"/>
      <c r="I322" s="25">
        <v>7810149763</v>
      </c>
      <c r="J322" s="26"/>
      <c r="K322" s="26"/>
      <c r="L322" s="27">
        <f t="shared" si="8"/>
        <v>300000</v>
      </c>
      <c r="M322" s="46">
        <v>100000</v>
      </c>
      <c r="N322" s="45">
        <v>200000</v>
      </c>
      <c r="O322" s="32"/>
      <c r="P322" s="32"/>
      <c r="Q322" s="33"/>
      <c r="R322" s="33"/>
      <c r="S322" s="43"/>
    </row>
    <row r="323" spans="1:19" s="38" customFormat="1" ht="25.5" hidden="1" customHeight="1" x14ac:dyDescent="0.25">
      <c r="A323" s="21">
        <f t="shared" si="9"/>
        <v>168</v>
      </c>
      <c r="B323" s="21" t="s">
        <v>678</v>
      </c>
      <c r="C323" s="21"/>
      <c r="D323" s="30" t="s">
        <v>679</v>
      </c>
      <c r="E323" s="22">
        <v>341</v>
      </c>
      <c r="F323" s="23"/>
      <c r="G323" s="24"/>
      <c r="H323" s="25"/>
      <c r="I323" s="25">
        <v>7813235756</v>
      </c>
      <c r="J323" s="26"/>
      <c r="K323" s="26"/>
      <c r="L323" s="27">
        <f t="shared" si="8"/>
        <v>300000</v>
      </c>
      <c r="M323" s="46">
        <v>100000</v>
      </c>
      <c r="N323" s="45">
        <v>200000</v>
      </c>
      <c r="O323" s="32"/>
      <c r="P323" s="32"/>
      <c r="Q323" s="33"/>
      <c r="R323" s="33"/>
      <c r="S323" s="43"/>
    </row>
    <row r="324" spans="1:19" s="38" customFormat="1" ht="25.5" hidden="1" customHeight="1" x14ac:dyDescent="0.25">
      <c r="A324" s="21">
        <f t="shared" si="9"/>
        <v>169</v>
      </c>
      <c r="B324" s="21" t="s">
        <v>680</v>
      </c>
      <c r="C324" s="21"/>
      <c r="D324" s="21" t="s">
        <v>50</v>
      </c>
      <c r="E324" s="22">
        <v>342</v>
      </c>
      <c r="F324" s="23"/>
      <c r="G324" s="24"/>
      <c r="H324" s="25"/>
      <c r="I324" s="25">
        <v>2463256250</v>
      </c>
      <c r="J324" s="34"/>
      <c r="K324" s="34"/>
      <c r="L324" s="27">
        <f t="shared" si="8"/>
        <v>3000000</v>
      </c>
      <c r="M324" s="47">
        <v>500000</v>
      </c>
      <c r="N324" s="45">
        <v>2500000</v>
      </c>
      <c r="O324" s="32"/>
      <c r="P324" s="32"/>
      <c r="Q324" s="33"/>
      <c r="R324" s="33"/>
      <c r="S324" s="43"/>
    </row>
    <row r="325" spans="1:19" s="38" customFormat="1" ht="25.5" hidden="1" customHeight="1" x14ac:dyDescent="0.25">
      <c r="A325" s="21">
        <f t="shared" si="9"/>
        <v>170</v>
      </c>
      <c r="B325" s="21" t="s">
        <v>681</v>
      </c>
      <c r="C325" s="21"/>
      <c r="D325" s="30" t="s">
        <v>682</v>
      </c>
      <c r="E325" s="22">
        <v>346</v>
      </c>
      <c r="F325" s="23"/>
      <c r="G325" s="24"/>
      <c r="H325" s="25"/>
      <c r="I325" s="25">
        <v>7825415930</v>
      </c>
      <c r="J325" s="34"/>
      <c r="K325" s="34"/>
      <c r="L325" s="27">
        <f t="shared" si="8"/>
        <v>100000</v>
      </c>
      <c r="M325" s="46">
        <v>100000</v>
      </c>
      <c r="N325" s="45">
        <v>0</v>
      </c>
      <c r="O325" s="32"/>
      <c r="P325" s="32"/>
      <c r="Q325" s="33"/>
      <c r="R325" s="33"/>
      <c r="S325" s="43"/>
    </row>
    <row r="326" spans="1:19" s="38" customFormat="1" ht="25.5" hidden="1" customHeight="1" x14ac:dyDescent="0.25">
      <c r="A326" s="21">
        <f t="shared" si="9"/>
        <v>171</v>
      </c>
      <c r="B326" s="21" t="s">
        <v>683</v>
      </c>
      <c r="C326" s="21"/>
      <c r="D326" s="21" t="s">
        <v>50</v>
      </c>
      <c r="E326" s="22">
        <v>358</v>
      </c>
      <c r="F326" s="23"/>
      <c r="G326" s="24"/>
      <c r="H326" s="25"/>
      <c r="I326" s="25">
        <v>7804360574</v>
      </c>
      <c r="J326" s="26"/>
      <c r="K326" s="26"/>
      <c r="L326" s="27">
        <f t="shared" si="8"/>
        <v>300000</v>
      </c>
      <c r="M326" s="46">
        <v>100000</v>
      </c>
      <c r="N326" s="45">
        <v>200000</v>
      </c>
      <c r="O326" s="32"/>
      <c r="P326" s="32"/>
      <c r="Q326" s="33"/>
      <c r="R326" s="33"/>
      <c r="S326" s="43"/>
    </row>
    <row r="327" spans="1:19" s="38" customFormat="1" ht="25.5" hidden="1" customHeight="1" x14ac:dyDescent="0.25">
      <c r="A327" s="21">
        <f t="shared" si="9"/>
        <v>172</v>
      </c>
      <c r="B327" s="21" t="s">
        <v>684</v>
      </c>
      <c r="C327" s="21" t="s">
        <v>685</v>
      </c>
      <c r="D327" s="21" t="s">
        <v>27</v>
      </c>
      <c r="E327" s="21" t="s">
        <v>686</v>
      </c>
      <c r="F327" s="30">
        <v>40151</v>
      </c>
      <c r="G327" s="31"/>
      <c r="H327" s="21" t="s">
        <v>687</v>
      </c>
      <c r="I327" s="21">
        <v>7806119950</v>
      </c>
      <c r="J327" s="34">
        <v>2</v>
      </c>
      <c r="K327" s="34">
        <v>2</v>
      </c>
      <c r="L327" s="27">
        <f t="shared" si="8"/>
        <v>3000000</v>
      </c>
      <c r="M327" s="28">
        <v>500000</v>
      </c>
      <c r="N327" s="29">
        <v>2500000</v>
      </c>
      <c r="O327" s="32"/>
      <c r="P327" s="32"/>
      <c r="Q327" s="33"/>
      <c r="R327" s="33"/>
      <c r="S327" s="43"/>
    </row>
    <row r="328" spans="1:19" s="38" customFormat="1" ht="25.5" hidden="1" customHeight="1" x14ac:dyDescent="0.25">
      <c r="A328" s="21">
        <f t="shared" si="9"/>
        <v>173</v>
      </c>
      <c r="B328" s="21" t="s">
        <v>688</v>
      </c>
      <c r="C328" s="21" t="s">
        <v>689</v>
      </c>
      <c r="D328" s="21" t="s">
        <v>27</v>
      </c>
      <c r="E328" s="21" t="s">
        <v>690</v>
      </c>
      <c r="F328" s="30">
        <v>40151</v>
      </c>
      <c r="G328" s="31"/>
      <c r="H328" s="21" t="s">
        <v>691</v>
      </c>
      <c r="I328" s="21">
        <v>7804302798</v>
      </c>
      <c r="J328" s="34">
        <v>2</v>
      </c>
      <c r="K328" s="34">
        <v>2</v>
      </c>
      <c r="L328" s="27">
        <f t="shared" si="8"/>
        <v>3000000</v>
      </c>
      <c r="M328" s="28">
        <v>500000</v>
      </c>
      <c r="N328" s="29">
        <v>2500000</v>
      </c>
      <c r="O328" s="32"/>
      <c r="P328" s="32"/>
      <c r="Q328" s="33"/>
      <c r="R328" s="33"/>
      <c r="S328" s="43"/>
    </row>
    <row r="329" spans="1:19" s="38" customFormat="1" ht="25.5" hidden="1" customHeight="1" x14ac:dyDescent="0.25">
      <c r="A329" s="21">
        <f t="shared" si="9"/>
        <v>174</v>
      </c>
      <c r="B329" s="21" t="s">
        <v>692</v>
      </c>
      <c r="C329" s="21" t="s">
        <v>692</v>
      </c>
      <c r="D329" s="21" t="s">
        <v>27</v>
      </c>
      <c r="E329" s="21" t="s">
        <v>693</v>
      </c>
      <c r="F329" s="30">
        <v>40200</v>
      </c>
      <c r="G329" s="31"/>
      <c r="H329" s="21" t="s">
        <v>694</v>
      </c>
      <c r="I329" s="21">
        <v>7810194188</v>
      </c>
      <c r="J329" s="26">
        <v>1</v>
      </c>
      <c r="K329" s="26">
        <v>1</v>
      </c>
      <c r="L329" s="27">
        <f t="shared" si="8"/>
        <v>300000</v>
      </c>
      <c r="M329" s="29">
        <v>100000</v>
      </c>
      <c r="N329" s="29">
        <v>200000</v>
      </c>
      <c r="O329" s="32"/>
      <c r="P329" s="32"/>
      <c r="Q329" s="33"/>
      <c r="R329" s="33"/>
      <c r="S329" s="43"/>
    </row>
    <row r="330" spans="1:19" s="38" customFormat="1" ht="25.5" hidden="1" customHeight="1" x14ac:dyDescent="0.25">
      <c r="A330" s="21">
        <f t="shared" si="9"/>
        <v>175</v>
      </c>
      <c r="B330" s="21" t="s">
        <v>695</v>
      </c>
      <c r="C330" s="21"/>
      <c r="D330" s="21" t="s">
        <v>50</v>
      </c>
      <c r="E330" s="22">
        <v>412</v>
      </c>
      <c r="F330" s="23"/>
      <c r="G330" s="24"/>
      <c r="H330" s="25"/>
      <c r="I330" s="25">
        <v>7816401240</v>
      </c>
      <c r="J330" s="26"/>
      <c r="K330" s="26"/>
      <c r="L330" s="27">
        <f t="shared" si="8"/>
        <v>500000</v>
      </c>
      <c r="M330" s="110">
        <v>500000</v>
      </c>
      <c r="N330" s="45">
        <v>0</v>
      </c>
      <c r="O330" s="32"/>
      <c r="P330" s="32"/>
      <c r="Q330" s="33"/>
      <c r="R330" s="33"/>
      <c r="S330" s="43"/>
    </row>
    <row r="331" spans="1:19" s="38" customFormat="1" ht="25.5" hidden="1" customHeight="1" x14ac:dyDescent="0.25">
      <c r="A331" s="21">
        <f t="shared" si="9"/>
        <v>176</v>
      </c>
      <c r="B331" s="21" t="s">
        <v>326</v>
      </c>
      <c r="C331" s="21"/>
      <c r="D331" s="21" t="s">
        <v>50</v>
      </c>
      <c r="E331" s="22">
        <v>411</v>
      </c>
      <c r="F331" s="23"/>
      <c r="G331" s="24"/>
      <c r="H331" s="25"/>
      <c r="I331" s="25">
        <v>7842360134</v>
      </c>
      <c r="J331" s="26"/>
      <c r="K331" s="26"/>
      <c r="L331" s="27">
        <f t="shared" si="8"/>
        <v>300000</v>
      </c>
      <c r="M331" s="46">
        <v>100000</v>
      </c>
      <c r="N331" s="45">
        <v>200000</v>
      </c>
      <c r="O331" s="32"/>
      <c r="P331" s="32"/>
      <c r="Q331" s="33"/>
      <c r="R331" s="33"/>
      <c r="S331" s="43"/>
    </row>
    <row r="332" spans="1:19" s="38" customFormat="1" ht="25.5" hidden="1" customHeight="1" x14ac:dyDescent="0.25">
      <c r="A332" s="21">
        <f t="shared" si="9"/>
        <v>177</v>
      </c>
      <c r="B332" s="21" t="s">
        <v>696</v>
      </c>
      <c r="C332" s="21"/>
      <c r="D332" s="21" t="s">
        <v>47</v>
      </c>
      <c r="E332" s="22">
        <v>410</v>
      </c>
      <c r="F332" s="23"/>
      <c r="G332" s="24"/>
      <c r="H332" s="25"/>
      <c r="I332" s="25">
        <v>7810710234</v>
      </c>
      <c r="J332" s="34"/>
      <c r="K332" s="34"/>
      <c r="L332" s="27">
        <f t="shared" si="8"/>
        <v>3000000</v>
      </c>
      <c r="M332" s="47">
        <v>500000</v>
      </c>
      <c r="N332" s="45">
        <v>2500000</v>
      </c>
      <c r="O332" s="32"/>
      <c r="P332" s="32"/>
      <c r="Q332" s="33"/>
      <c r="R332" s="33"/>
      <c r="S332" s="43"/>
    </row>
    <row r="333" spans="1:19" s="38" customFormat="1" ht="25.5" hidden="1" customHeight="1" x14ac:dyDescent="0.25">
      <c r="A333" s="21">
        <f t="shared" si="9"/>
        <v>178</v>
      </c>
      <c r="B333" s="21" t="s">
        <v>697</v>
      </c>
      <c r="C333" s="21"/>
      <c r="D333" s="21" t="s">
        <v>50</v>
      </c>
      <c r="E333" s="22">
        <v>408</v>
      </c>
      <c r="F333" s="23"/>
      <c r="G333" s="24"/>
      <c r="H333" s="25"/>
      <c r="I333" s="25">
        <v>7838507144</v>
      </c>
      <c r="J333" s="34"/>
      <c r="K333" s="34"/>
      <c r="L333" s="27">
        <f t="shared" si="8"/>
        <v>100000</v>
      </c>
      <c r="M333" s="46">
        <v>100000</v>
      </c>
      <c r="N333" s="45">
        <v>0</v>
      </c>
      <c r="O333" s="32"/>
      <c r="P333" s="32"/>
      <c r="Q333" s="33"/>
      <c r="R333" s="33"/>
      <c r="S333" s="43"/>
    </row>
    <row r="334" spans="1:19" s="38" customFormat="1" ht="25.5" hidden="1" customHeight="1" x14ac:dyDescent="0.25">
      <c r="A334" s="21">
        <f t="shared" si="9"/>
        <v>179</v>
      </c>
      <c r="B334" s="21" t="s">
        <v>698</v>
      </c>
      <c r="C334" s="21"/>
      <c r="D334" s="21" t="s">
        <v>27</v>
      </c>
      <c r="E334" s="22">
        <v>405</v>
      </c>
      <c r="F334" s="23"/>
      <c r="G334" s="24"/>
      <c r="H334" s="25"/>
      <c r="I334" s="25">
        <v>7802892421</v>
      </c>
      <c r="J334" s="34"/>
      <c r="K334" s="34"/>
      <c r="L334" s="27">
        <f t="shared" si="8"/>
        <v>100000</v>
      </c>
      <c r="M334" s="46">
        <v>100000</v>
      </c>
      <c r="N334" s="45">
        <v>0</v>
      </c>
      <c r="O334" s="32"/>
      <c r="P334" s="32"/>
      <c r="Q334" s="33"/>
      <c r="R334" s="33"/>
      <c r="S334" s="43"/>
    </row>
    <row r="335" spans="1:19" s="38" customFormat="1" ht="25.5" hidden="1" customHeight="1" x14ac:dyDescent="0.25">
      <c r="A335" s="21">
        <f t="shared" si="9"/>
        <v>180</v>
      </c>
      <c r="B335" s="21" t="s">
        <v>699</v>
      </c>
      <c r="C335" s="21"/>
      <c r="D335" s="21" t="s">
        <v>50</v>
      </c>
      <c r="E335" s="22">
        <v>404</v>
      </c>
      <c r="F335" s="23"/>
      <c r="G335" s="24"/>
      <c r="H335" s="25"/>
      <c r="I335" s="25">
        <v>7838469428</v>
      </c>
      <c r="J335" s="34"/>
      <c r="K335" s="34"/>
      <c r="L335" s="27">
        <f t="shared" si="8"/>
        <v>100000</v>
      </c>
      <c r="M335" s="46">
        <v>100000</v>
      </c>
      <c r="N335" s="45">
        <v>0</v>
      </c>
      <c r="O335" s="32"/>
      <c r="P335" s="32"/>
      <c r="Q335" s="33"/>
      <c r="R335" s="33"/>
      <c r="S335" s="43"/>
    </row>
    <row r="336" spans="1:19" s="38" customFormat="1" ht="25.5" hidden="1" customHeight="1" x14ac:dyDescent="0.25">
      <c r="A336" s="21">
        <f t="shared" si="9"/>
        <v>181</v>
      </c>
      <c r="B336" s="21" t="s">
        <v>700</v>
      </c>
      <c r="C336" s="21"/>
      <c r="D336" s="21" t="s">
        <v>50</v>
      </c>
      <c r="E336" s="22">
        <v>403</v>
      </c>
      <c r="F336" s="23"/>
      <c r="G336" s="24"/>
      <c r="H336" s="25"/>
      <c r="I336" s="25">
        <v>7813651756</v>
      </c>
      <c r="J336" s="34"/>
      <c r="K336" s="34"/>
      <c r="L336" s="27">
        <f t="shared" si="8"/>
        <v>100000</v>
      </c>
      <c r="M336" s="46">
        <v>100000</v>
      </c>
      <c r="N336" s="45">
        <v>0</v>
      </c>
      <c r="O336" s="32"/>
      <c r="P336" s="32"/>
      <c r="Q336" s="33"/>
      <c r="R336" s="33"/>
      <c r="S336" s="43"/>
    </row>
    <row r="337" spans="1:19" s="38" customFormat="1" ht="25.5" hidden="1" customHeight="1" x14ac:dyDescent="0.25">
      <c r="A337" s="21">
        <f t="shared" si="9"/>
        <v>182</v>
      </c>
      <c r="B337" s="21" t="s">
        <v>701</v>
      </c>
      <c r="C337" s="21"/>
      <c r="D337" s="111" t="s">
        <v>27</v>
      </c>
      <c r="E337" s="22">
        <v>402</v>
      </c>
      <c r="F337" s="23"/>
      <c r="G337" s="24"/>
      <c r="H337" s="25"/>
      <c r="I337" s="25">
        <v>7813651442</v>
      </c>
      <c r="J337" s="34"/>
      <c r="K337" s="34"/>
      <c r="L337" s="27">
        <f t="shared" si="8"/>
        <v>100000</v>
      </c>
      <c r="M337" s="46">
        <v>100000</v>
      </c>
      <c r="N337" s="45">
        <v>0</v>
      </c>
      <c r="O337" s="32"/>
      <c r="P337" s="32"/>
      <c r="Q337" s="33"/>
      <c r="R337" s="33"/>
      <c r="S337" s="43"/>
    </row>
    <row r="338" spans="1:19" s="38" customFormat="1" ht="25.5" hidden="1" customHeight="1" x14ac:dyDescent="0.25">
      <c r="A338" s="21">
        <f t="shared" si="9"/>
        <v>183</v>
      </c>
      <c r="B338" s="21" t="s">
        <v>702</v>
      </c>
      <c r="C338" s="21"/>
      <c r="D338" s="21" t="s">
        <v>27</v>
      </c>
      <c r="E338" s="22">
        <v>401</v>
      </c>
      <c r="F338" s="23"/>
      <c r="G338" s="24"/>
      <c r="H338" s="25"/>
      <c r="I338" s="25">
        <v>7802706876</v>
      </c>
      <c r="J338" s="34"/>
      <c r="K338" s="34"/>
      <c r="L338" s="27">
        <f t="shared" ref="L338:L401" si="10">M338+N338</f>
        <v>500000</v>
      </c>
      <c r="M338" s="47">
        <v>500000</v>
      </c>
      <c r="N338" s="45">
        <v>0</v>
      </c>
      <c r="O338" s="32"/>
      <c r="P338" s="32"/>
      <c r="Q338" s="33"/>
      <c r="R338" s="33"/>
      <c r="S338" s="43"/>
    </row>
    <row r="339" spans="1:19" s="38" customFormat="1" ht="25.5" hidden="1" customHeight="1" x14ac:dyDescent="0.25">
      <c r="A339" s="21">
        <f t="shared" si="9"/>
        <v>184</v>
      </c>
      <c r="B339" s="21" t="s">
        <v>703</v>
      </c>
      <c r="C339" s="21"/>
      <c r="D339" s="21" t="s">
        <v>50</v>
      </c>
      <c r="E339" s="22">
        <v>400</v>
      </c>
      <c r="F339" s="23"/>
      <c r="G339" s="24"/>
      <c r="H339" s="25"/>
      <c r="I339" s="25">
        <v>7842170888</v>
      </c>
      <c r="J339" s="34"/>
      <c r="K339" s="34"/>
      <c r="L339" s="27">
        <f t="shared" si="10"/>
        <v>100000</v>
      </c>
      <c r="M339" s="46">
        <v>100000</v>
      </c>
      <c r="N339" s="45">
        <v>0</v>
      </c>
      <c r="O339" s="32"/>
      <c r="P339" s="32"/>
      <c r="Q339" s="33"/>
      <c r="R339" s="33"/>
      <c r="S339" s="43"/>
    </row>
    <row r="340" spans="1:19" s="38" customFormat="1" ht="25.5" hidden="1" customHeight="1" x14ac:dyDescent="0.25">
      <c r="A340" s="21">
        <f t="shared" ref="A340:A403" si="11">A339+1</f>
        <v>185</v>
      </c>
      <c r="B340" s="21" t="s">
        <v>704</v>
      </c>
      <c r="C340" s="21"/>
      <c r="D340" s="21" t="s">
        <v>50</v>
      </c>
      <c r="E340" s="22">
        <v>398</v>
      </c>
      <c r="F340" s="23"/>
      <c r="G340" s="24"/>
      <c r="H340" s="25"/>
      <c r="I340" s="25">
        <v>7814154531</v>
      </c>
      <c r="J340" s="34"/>
      <c r="K340" s="34"/>
      <c r="L340" s="27">
        <f t="shared" si="10"/>
        <v>100000</v>
      </c>
      <c r="M340" s="46">
        <v>100000</v>
      </c>
      <c r="N340" s="45">
        <v>0</v>
      </c>
      <c r="O340" s="32"/>
      <c r="P340" s="32"/>
      <c r="Q340" s="33"/>
      <c r="R340" s="33"/>
      <c r="S340" s="43"/>
    </row>
    <row r="341" spans="1:19" s="38" customFormat="1" ht="25.5" hidden="1" customHeight="1" x14ac:dyDescent="0.25">
      <c r="A341" s="21">
        <f t="shared" si="11"/>
        <v>186</v>
      </c>
      <c r="B341" s="21" t="s">
        <v>705</v>
      </c>
      <c r="C341" s="21"/>
      <c r="D341" s="21" t="s">
        <v>50</v>
      </c>
      <c r="E341" s="22">
        <v>397</v>
      </c>
      <c r="F341" s="23"/>
      <c r="G341" s="24"/>
      <c r="H341" s="25"/>
      <c r="I341" s="25">
        <v>7802280980</v>
      </c>
      <c r="J341" s="26"/>
      <c r="K341" s="26"/>
      <c r="L341" s="27">
        <f t="shared" si="10"/>
        <v>300000</v>
      </c>
      <c r="M341" s="46">
        <v>100000</v>
      </c>
      <c r="N341" s="45">
        <v>200000</v>
      </c>
      <c r="O341" s="32"/>
      <c r="P341" s="32"/>
      <c r="Q341" s="33"/>
      <c r="R341" s="33"/>
      <c r="S341" s="43"/>
    </row>
    <row r="342" spans="1:19" s="38" customFormat="1" ht="25.5" hidden="1" customHeight="1" x14ac:dyDescent="0.25">
      <c r="A342" s="21">
        <f t="shared" si="11"/>
        <v>187</v>
      </c>
      <c r="B342" s="21" t="s">
        <v>706</v>
      </c>
      <c r="C342" s="21"/>
      <c r="D342" s="21" t="s">
        <v>50</v>
      </c>
      <c r="E342" s="22">
        <v>396</v>
      </c>
      <c r="F342" s="23"/>
      <c r="G342" s="24"/>
      <c r="H342" s="25"/>
      <c r="I342" s="25">
        <v>7838092683</v>
      </c>
      <c r="J342" s="26"/>
      <c r="K342" s="26"/>
      <c r="L342" s="27">
        <f t="shared" si="10"/>
        <v>300000</v>
      </c>
      <c r="M342" s="46">
        <v>100000</v>
      </c>
      <c r="N342" s="45">
        <v>200000</v>
      </c>
      <c r="O342" s="32"/>
      <c r="P342" s="32"/>
      <c r="Q342" s="33"/>
      <c r="R342" s="33"/>
      <c r="S342" s="43"/>
    </row>
    <row r="343" spans="1:19" s="38" customFormat="1" ht="25.5" hidden="1" customHeight="1" x14ac:dyDescent="0.25">
      <c r="A343" s="21">
        <f t="shared" si="11"/>
        <v>188</v>
      </c>
      <c r="B343" s="21" t="s">
        <v>707</v>
      </c>
      <c r="C343" s="21"/>
      <c r="D343" s="21" t="s">
        <v>50</v>
      </c>
      <c r="E343" s="22">
        <v>395</v>
      </c>
      <c r="F343" s="23"/>
      <c r="G343" s="24"/>
      <c r="H343" s="25"/>
      <c r="I343" s="25">
        <v>7841511253</v>
      </c>
      <c r="J343" s="34"/>
      <c r="K343" s="34"/>
      <c r="L343" s="27">
        <f t="shared" si="10"/>
        <v>3000000</v>
      </c>
      <c r="M343" s="47">
        <v>500000</v>
      </c>
      <c r="N343" s="45">
        <v>2500000</v>
      </c>
      <c r="O343" s="32"/>
      <c r="P343" s="32"/>
      <c r="Q343" s="33"/>
      <c r="R343" s="33"/>
      <c r="S343" s="43"/>
    </row>
    <row r="344" spans="1:19" s="38" customFormat="1" ht="25.5" hidden="1" customHeight="1" x14ac:dyDescent="0.25">
      <c r="A344" s="21">
        <f t="shared" si="11"/>
        <v>189</v>
      </c>
      <c r="B344" s="21" t="s">
        <v>708</v>
      </c>
      <c r="C344" s="21"/>
      <c r="D344" s="21" t="s">
        <v>50</v>
      </c>
      <c r="E344" s="22">
        <v>393</v>
      </c>
      <c r="F344" s="23"/>
      <c r="G344" s="24"/>
      <c r="H344" s="25"/>
      <c r="I344" s="25">
        <v>7813282805</v>
      </c>
      <c r="J344" s="34"/>
      <c r="K344" s="34"/>
      <c r="L344" s="27">
        <f t="shared" si="10"/>
        <v>3000000</v>
      </c>
      <c r="M344" s="47">
        <v>500000</v>
      </c>
      <c r="N344" s="45">
        <v>2500000</v>
      </c>
      <c r="O344" s="32"/>
      <c r="P344" s="32"/>
      <c r="Q344" s="33"/>
      <c r="R344" s="33"/>
      <c r="S344" s="43"/>
    </row>
    <row r="345" spans="1:19" s="38" customFormat="1" ht="25.5" hidden="1" customHeight="1" x14ac:dyDescent="0.25">
      <c r="A345" s="21">
        <f t="shared" si="11"/>
        <v>190</v>
      </c>
      <c r="B345" s="21" t="s">
        <v>709</v>
      </c>
      <c r="C345" s="21"/>
      <c r="D345" s="21" t="s">
        <v>27</v>
      </c>
      <c r="E345" s="22">
        <v>392</v>
      </c>
      <c r="F345" s="23"/>
      <c r="G345" s="24"/>
      <c r="H345" s="25"/>
      <c r="I345" s="25">
        <v>7814771750</v>
      </c>
      <c r="J345" s="34"/>
      <c r="K345" s="34"/>
      <c r="L345" s="27">
        <f t="shared" si="10"/>
        <v>100000</v>
      </c>
      <c r="M345" s="46">
        <v>100000</v>
      </c>
      <c r="N345" s="45">
        <v>0</v>
      </c>
      <c r="O345" s="32"/>
      <c r="P345" s="32"/>
      <c r="Q345" s="33"/>
      <c r="R345" s="33"/>
      <c r="S345" s="43"/>
    </row>
    <row r="346" spans="1:19" s="38" customFormat="1" ht="25.5" hidden="1" customHeight="1" x14ac:dyDescent="0.25">
      <c r="A346" s="21">
        <f t="shared" si="11"/>
        <v>191</v>
      </c>
      <c r="B346" s="21" t="s">
        <v>710</v>
      </c>
      <c r="C346" s="21"/>
      <c r="D346" s="21" t="s">
        <v>50</v>
      </c>
      <c r="E346" s="22">
        <v>391</v>
      </c>
      <c r="F346" s="23"/>
      <c r="G346" s="24"/>
      <c r="H346" s="25"/>
      <c r="I346" s="25">
        <v>7841088990</v>
      </c>
      <c r="J346" s="34"/>
      <c r="K346" s="34"/>
      <c r="L346" s="27">
        <f t="shared" si="10"/>
        <v>100000</v>
      </c>
      <c r="M346" s="46">
        <v>100000</v>
      </c>
      <c r="N346" s="45">
        <v>0</v>
      </c>
      <c r="O346" s="32"/>
      <c r="P346" s="32"/>
      <c r="Q346" s="33"/>
      <c r="R346" s="33"/>
      <c r="S346" s="43"/>
    </row>
    <row r="347" spans="1:19" s="38" customFormat="1" ht="25.5" hidden="1" customHeight="1" x14ac:dyDescent="0.25">
      <c r="A347" s="21">
        <f t="shared" si="11"/>
        <v>192</v>
      </c>
      <c r="B347" s="21" t="s">
        <v>711</v>
      </c>
      <c r="C347" s="21"/>
      <c r="D347" s="21" t="s">
        <v>50</v>
      </c>
      <c r="E347" s="22">
        <v>390</v>
      </c>
      <c r="F347" s="23"/>
      <c r="G347" s="24"/>
      <c r="H347" s="25"/>
      <c r="I347" s="25">
        <v>7810341019</v>
      </c>
      <c r="J347" s="34"/>
      <c r="K347" s="34"/>
      <c r="L347" s="27">
        <f t="shared" si="10"/>
        <v>100000</v>
      </c>
      <c r="M347" s="46">
        <v>100000</v>
      </c>
      <c r="N347" s="45">
        <v>0</v>
      </c>
      <c r="O347" s="32"/>
      <c r="P347" s="32"/>
      <c r="Q347" s="33"/>
      <c r="R347" s="33"/>
      <c r="S347" s="43"/>
    </row>
    <row r="348" spans="1:19" s="38" customFormat="1" ht="25.5" hidden="1" customHeight="1" x14ac:dyDescent="0.25">
      <c r="A348" s="21">
        <f t="shared" si="11"/>
        <v>193</v>
      </c>
      <c r="B348" s="21" t="s">
        <v>712</v>
      </c>
      <c r="C348" s="21"/>
      <c r="D348" s="30" t="s">
        <v>713</v>
      </c>
      <c r="E348" s="22">
        <v>388</v>
      </c>
      <c r="F348" s="23"/>
      <c r="G348" s="24"/>
      <c r="H348" s="25"/>
      <c r="I348" s="25">
        <v>7839074687</v>
      </c>
      <c r="J348" s="34"/>
      <c r="K348" s="34"/>
      <c r="L348" s="27">
        <f t="shared" si="10"/>
        <v>100000</v>
      </c>
      <c r="M348" s="46">
        <v>100000</v>
      </c>
      <c r="N348" s="45">
        <v>0</v>
      </c>
      <c r="O348" s="32"/>
      <c r="P348" s="32"/>
      <c r="Q348" s="33"/>
      <c r="R348" s="33"/>
      <c r="S348" s="43"/>
    </row>
    <row r="349" spans="1:19" s="38" customFormat="1" ht="25.5" hidden="1" customHeight="1" x14ac:dyDescent="0.25">
      <c r="A349" s="21">
        <f t="shared" si="11"/>
        <v>194</v>
      </c>
      <c r="B349" s="21" t="s">
        <v>714</v>
      </c>
      <c r="C349" s="21"/>
      <c r="D349" s="21" t="s">
        <v>47</v>
      </c>
      <c r="E349" s="22">
        <v>387</v>
      </c>
      <c r="F349" s="23"/>
      <c r="G349" s="24"/>
      <c r="H349" s="25"/>
      <c r="I349" s="25">
        <v>7842146885</v>
      </c>
      <c r="J349" s="34"/>
      <c r="K349" s="34"/>
      <c r="L349" s="27">
        <f t="shared" si="10"/>
        <v>3000000</v>
      </c>
      <c r="M349" s="47">
        <v>500000</v>
      </c>
      <c r="N349" s="45">
        <v>2500000</v>
      </c>
      <c r="O349" s="32"/>
      <c r="P349" s="32"/>
      <c r="Q349" s="33"/>
      <c r="R349" s="33"/>
      <c r="S349" s="43"/>
    </row>
    <row r="350" spans="1:19" s="38" customFormat="1" ht="25.5" hidden="1" customHeight="1" x14ac:dyDescent="0.25">
      <c r="A350" s="21">
        <f t="shared" si="11"/>
        <v>195</v>
      </c>
      <c r="B350" s="21" t="s">
        <v>715</v>
      </c>
      <c r="C350" s="21"/>
      <c r="D350" s="30" t="s">
        <v>85</v>
      </c>
      <c r="E350" s="22">
        <v>386</v>
      </c>
      <c r="F350" s="23"/>
      <c r="G350" s="24"/>
      <c r="H350" s="25"/>
      <c r="I350" s="25">
        <v>7801588852</v>
      </c>
      <c r="J350" s="34"/>
      <c r="K350" s="34"/>
      <c r="L350" s="27">
        <f t="shared" si="10"/>
        <v>100000</v>
      </c>
      <c r="M350" s="46">
        <v>100000</v>
      </c>
      <c r="N350" s="45">
        <v>0</v>
      </c>
      <c r="O350" s="32"/>
      <c r="P350" s="32"/>
      <c r="Q350" s="33"/>
      <c r="R350" s="33"/>
      <c r="S350" s="43"/>
    </row>
    <row r="351" spans="1:19" s="38" customFormat="1" ht="25.5" hidden="1" customHeight="1" x14ac:dyDescent="0.25">
      <c r="A351" s="21">
        <f t="shared" si="11"/>
        <v>196</v>
      </c>
      <c r="B351" s="21" t="s">
        <v>716</v>
      </c>
      <c r="C351" s="21"/>
      <c r="D351" s="30" t="s">
        <v>717</v>
      </c>
      <c r="E351" s="22">
        <v>385</v>
      </c>
      <c r="F351" s="23"/>
      <c r="G351" s="24"/>
      <c r="H351" s="25"/>
      <c r="I351" s="25">
        <v>7813639734</v>
      </c>
      <c r="J351" s="34"/>
      <c r="K351" s="34"/>
      <c r="L351" s="27">
        <f t="shared" si="10"/>
        <v>100000</v>
      </c>
      <c r="M351" s="46">
        <v>100000</v>
      </c>
      <c r="N351" s="45">
        <v>0</v>
      </c>
      <c r="O351" s="32"/>
      <c r="P351" s="32"/>
      <c r="Q351" s="33"/>
      <c r="R351" s="33"/>
      <c r="S351" s="43"/>
    </row>
    <row r="352" spans="1:19" s="38" customFormat="1" ht="25.5" hidden="1" customHeight="1" x14ac:dyDescent="0.25">
      <c r="A352" s="21">
        <f t="shared" si="11"/>
        <v>197</v>
      </c>
      <c r="B352" s="21" t="s">
        <v>718</v>
      </c>
      <c r="C352" s="21"/>
      <c r="D352" s="21" t="s">
        <v>50</v>
      </c>
      <c r="E352" s="22">
        <v>381</v>
      </c>
      <c r="F352" s="23"/>
      <c r="G352" s="24"/>
      <c r="H352" s="25"/>
      <c r="I352" s="25">
        <v>7803019668</v>
      </c>
      <c r="J352" s="34"/>
      <c r="K352" s="34"/>
      <c r="L352" s="27">
        <f t="shared" si="10"/>
        <v>100000</v>
      </c>
      <c r="M352" s="46">
        <v>100000</v>
      </c>
      <c r="N352" s="45">
        <v>0</v>
      </c>
      <c r="O352" s="32"/>
      <c r="P352" s="32"/>
      <c r="Q352" s="33"/>
      <c r="R352" s="33"/>
      <c r="S352" s="43"/>
    </row>
    <row r="353" spans="1:19" s="38" customFormat="1" ht="25.5" hidden="1" customHeight="1" x14ac:dyDescent="0.25">
      <c r="A353" s="21">
        <f t="shared" si="11"/>
        <v>198</v>
      </c>
      <c r="B353" s="21" t="s">
        <v>719</v>
      </c>
      <c r="C353" s="21"/>
      <c r="D353" s="21" t="s">
        <v>27</v>
      </c>
      <c r="E353" s="22">
        <v>380</v>
      </c>
      <c r="F353" s="23"/>
      <c r="G353" s="24"/>
      <c r="H353" s="25"/>
      <c r="I353" s="25">
        <v>7801040537</v>
      </c>
      <c r="J353" s="34"/>
      <c r="K353" s="34"/>
      <c r="L353" s="27">
        <f t="shared" si="10"/>
        <v>100000</v>
      </c>
      <c r="M353" s="46">
        <v>100000</v>
      </c>
      <c r="N353" s="45">
        <v>0</v>
      </c>
      <c r="O353" s="32"/>
      <c r="P353" s="32"/>
      <c r="Q353" s="33"/>
      <c r="R353" s="33"/>
      <c r="S353" s="43"/>
    </row>
    <row r="354" spans="1:19" s="38" customFormat="1" ht="25.5" hidden="1" customHeight="1" x14ac:dyDescent="0.25">
      <c r="A354" s="21">
        <f t="shared" si="11"/>
        <v>199</v>
      </c>
      <c r="B354" s="21" t="s">
        <v>720</v>
      </c>
      <c r="C354" s="21"/>
      <c r="D354" s="21" t="s">
        <v>27</v>
      </c>
      <c r="E354" s="22">
        <v>378</v>
      </c>
      <c r="F354" s="23"/>
      <c r="G354" s="24"/>
      <c r="H354" s="25"/>
      <c r="I354" s="25">
        <v>7802270156</v>
      </c>
      <c r="J354" s="26"/>
      <c r="K354" s="26"/>
      <c r="L354" s="27">
        <f t="shared" si="10"/>
        <v>300000</v>
      </c>
      <c r="M354" s="46">
        <v>100000</v>
      </c>
      <c r="N354" s="45">
        <v>200000</v>
      </c>
      <c r="O354" s="32"/>
      <c r="P354" s="32"/>
      <c r="Q354" s="33"/>
      <c r="R354" s="33"/>
      <c r="S354" s="43"/>
    </row>
    <row r="355" spans="1:19" s="38" customFormat="1" ht="25.5" hidden="1" customHeight="1" x14ac:dyDescent="0.25">
      <c r="A355" s="21">
        <f t="shared" si="11"/>
        <v>200</v>
      </c>
      <c r="B355" s="21" t="s">
        <v>721</v>
      </c>
      <c r="C355" s="21"/>
      <c r="D355" s="21" t="s">
        <v>50</v>
      </c>
      <c r="E355" s="22">
        <v>379</v>
      </c>
      <c r="F355" s="23"/>
      <c r="G355" s="24"/>
      <c r="H355" s="25"/>
      <c r="I355" s="25">
        <v>7842108752</v>
      </c>
      <c r="J355" s="34"/>
      <c r="K355" s="34"/>
      <c r="L355" s="27">
        <f t="shared" si="10"/>
        <v>100000</v>
      </c>
      <c r="M355" s="46">
        <v>100000</v>
      </c>
      <c r="N355" s="45">
        <v>0</v>
      </c>
      <c r="O355" s="32"/>
      <c r="P355" s="32"/>
      <c r="Q355" s="33"/>
      <c r="R355" s="33"/>
      <c r="S355" s="43"/>
    </row>
    <row r="356" spans="1:19" s="38" customFormat="1" ht="25.5" hidden="1" customHeight="1" x14ac:dyDescent="0.25">
      <c r="A356" s="21">
        <f t="shared" si="11"/>
        <v>201</v>
      </c>
      <c r="B356" s="21" t="s">
        <v>722</v>
      </c>
      <c r="C356" s="21"/>
      <c r="D356" s="21" t="s">
        <v>50</v>
      </c>
      <c r="E356" s="22">
        <v>377</v>
      </c>
      <c r="F356" s="23"/>
      <c r="G356" s="24"/>
      <c r="H356" s="25"/>
      <c r="I356" s="25">
        <v>7813638762</v>
      </c>
      <c r="J356" s="34"/>
      <c r="K356" s="34"/>
      <c r="L356" s="27">
        <f t="shared" si="10"/>
        <v>500000</v>
      </c>
      <c r="M356" s="47">
        <v>500000</v>
      </c>
      <c r="N356" s="45">
        <v>0</v>
      </c>
      <c r="O356" s="32"/>
      <c r="P356" s="32"/>
      <c r="Q356" s="33"/>
      <c r="R356" s="33"/>
      <c r="S356" s="43"/>
    </row>
    <row r="357" spans="1:19" s="38" customFormat="1" ht="25.5" hidden="1" customHeight="1" x14ac:dyDescent="0.25">
      <c r="A357" s="21">
        <f t="shared" si="11"/>
        <v>202</v>
      </c>
      <c r="B357" s="21" t="s">
        <v>723</v>
      </c>
      <c r="C357" s="21"/>
      <c r="D357" s="30" t="s">
        <v>81</v>
      </c>
      <c r="E357" s="22">
        <v>376</v>
      </c>
      <c r="F357" s="23"/>
      <c r="G357" s="24"/>
      <c r="H357" s="25"/>
      <c r="I357" s="25">
        <v>7810375219</v>
      </c>
      <c r="J357" s="34"/>
      <c r="K357" s="34"/>
      <c r="L357" s="27">
        <f t="shared" si="10"/>
        <v>100000</v>
      </c>
      <c r="M357" s="46">
        <v>100000</v>
      </c>
      <c r="N357" s="45">
        <v>0</v>
      </c>
      <c r="O357" s="32"/>
      <c r="P357" s="32"/>
      <c r="Q357" s="33"/>
      <c r="R357" s="33"/>
      <c r="S357" s="43"/>
    </row>
    <row r="358" spans="1:19" s="38" customFormat="1" ht="39" hidden="1" customHeight="1" x14ac:dyDescent="0.25">
      <c r="A358" s="21">
        <f t="shared" si="11"/>
        <v>203</v>
      </c>
      <c r="B358" s="21" t="s">
        <v>724</v>
      </c>
      <c r="C358" s="21"/>
      <c r="D358" s="30" t="s">
        <v>725</v>
      </c>
      <c r="E358" s="22">
        <v>375</v>
      </c>
      <c r="F358" s="23"/>
      <c r="G358" s="24"/>
      <c r="H358" s="25"/>
      <c r="I358" s="25">
        <v>7802663365</v>
      </c>
      <c r="J358" s="63">
        <v>1</v>
      </c>
      <c r="K358" s="63"/>
      <c r="L358" s="27">
        <f t="shared" si="10"/>
        <v>100000</v>
      </c>
      <c r="M358" s="64">
        <v>100000</v>
      </c>
      <c r="N358" s="35">
        <v>0</v>
      </c>
      <c r="O358" s="32"/>
      <c r="P358" s="32"/>
      <c r="Q358" s="33"/>
      <c r="R358" s="33"/>
      <c r="S358" s="43"/>
    </row>
    <row r="359" spans="1:19" s="38" customFormat="1" ht="25.5" hidden="1" customHeight="1" x14ac:dyDescent="0.25">
      <c r="A359" s="21">
        <f t="shared" si="11"/>
        <v>204</v>
      </c>
      <c r="B359" s="21" t="s">
        <v>726</v>
      </c>
      <c r="C359" s="21"/>
      <c r="D359" s="21" t="s">
        <v>50</v>
      </c>
      <c r="E359" s="22">
        <v>374</v>
      </c>
      <c r="F359" s="23"/>
      <c r="G359" s="24"/>
      <c r="H359" s="25"/>
      <c r="I359" s="25">
        <v>7810673945</v>
      </c>
      <c r="J359" s="34"/>
      <c r="K359" s="34"/>
      <c r="L359" s="27">
        <f t="shared" si="10"/>
        <v>500000</v>
      </c>
      <c r="M359" s="47">
        <v>500000</v>
      </c>
      <c r="N359" s="45">
        <v>0</v>
      </c>
      <c r="O359" s="32"/>
      <c r="P359" s="32"/>
      <c r="Q359" s="33"/>
      <c r="R359" s="33"/>
      <c r="S359" s="43"/>
    </row>
    <row r="360" spans="1:19" s="38" customFormat="1" ht="25.5" hidden="1" customHeight="1" x14ac:dyDescent="0.25">
      <c r="A360" s="21">
        <f t="shared" si="11"/>
        <v>205</v>
      </c>
      <c r="B360" s="21" t="s">
        <v>727</v>
      </c>
      <c r="C360" s="21"/>
      <c r="D360" s="21" t="s">
        <v>47</v>
      </c>
      <c r="E360" s="22">
        <v>373</v>
      </c>
      <c r="F360" s="23"/>
      <c r="G360" s="24"/>
      <c r="H360" s="25"/>
      <c r="I360" s="25">
        <v>4720014131</v>
      </c>
      <c r="J360" s="34"/>
      <c r="K360" s="34"/>
      <c r="L360" s="27">
        <f t="shared" si="10"/>
        <v>300000</v>
      </c>
      <c r="M360" s="46">
        <v>100000</v>
      </c>
      <c r="N360" s="45">
        <v>200000</v>
      </c>
      <c r="O360" s="32"/>
      <c r="P360" s="32"/>
      <c r="Q360" s="33"/>
      <c r="R360" s="33"/>
      <c r="S360" s="43"/>
    </row>
    <row r="361" spans="1:19" s="38" customFormat="1" ht="25.5" hidden="1" customHeight="1" x14ac:dyDescent="0.25">
      <c r="A361" s="21">
        <f t="shared" si="11"/>
        <v>206</v>
      </c>
      <c r="B361" s="21" t="s">
        <v>728</v>
      </c>
      <c r="C361" s="21"/>
      <c r="D361" s="21" t="s">
        <v>50</v>
      </c>
      <c r="E361" s="22">
        <v>372</v>
      </c>
      <c r="F361" s="23"/>
      <c r="G361" s="24"/>
      <c r="H361" s="25"/>
      <c r="I361" s="25">
        <v>7816541913</v>
      </c>
      <c r="J361" s="34"/>
      <c r="K361" s="34"/>
      <c r="L361" s="27">
        <f t="shared" si="10"/>
        <v>100000</v>
      </c>
      <c r="M361" s="46">
        <v>100000</v>
      </c>
      <c r="N361" s="45">
        <v>0</v>
      </c>
      <c r="O361" s="32"/>
      <c r="P361" s="32"/>
      <c r="Q361" s="33"/>
      <c r="R361" s="33"/>
      <c r="S361" s="43"/>
    </row>
    <row r="362" spans="1:19" s="38" customFormat="1" ht="25.5" hidden="1" customHeight="1" x14ac:dyDescent="0.25">
      <c r="A362" s="21">
        <f t="shared" si="11"/>
        <v>207</v>
      </c>
      <c r="B362" s="21" t="s">
        <v>729</v>
      </c>
      <c r="C362" s="21"/>
      <c r="D362" s="30" t="s">
        <v>713</v>
      </c>
      <c r="E362" s="22">
        <v>371</v>
      </c>
      <c r="F362" s="23"/>
      <c r="G362" s="24"/>
      <c r="H362" s="25"/>
      <c r="I362" s="25">
        <v>7804084780</v>
      </c>
      <c r="J362" s="34"/>
      <c r="K362" s="34"/>
      <c r="L362" s="27">
        <f t="shared" si="10"/>
        <v>3000000</v>
      </c>
      <c r="M362" s="47">
        <v>500000</v>
      </c>
      <c r="N362" s="45">
        <v>2500000</v>
      </c>
      <c r="O362" s="32"/>
      <c r="P362" s="32"/>
      <c r="Q362" s="33"/>
      <c r="R362" s="33"/>
      <c r="S362" s="43"/>
    </row>
    <row r="363" spans="1:19" s="38" customFormat="1" ht="25.5" hidden="1" customHeight="1" x14ac:dyDescent="0.25">
      <c r="A363" s="21">
        <f t="shared" si="11"/>
        <v>208</v>
      </c>
      <c r="B363" s="21" t="s">
        <v>730</v>
      </c>
      <c r="C363" s="21"/>
      <c r="D363" s="21" t="s">
        <v>50</v>
      </c>
      <c r="E363" s="22">
        <v>366</v>
      </c>
      <c r="F363" s="23"/>
      <c r="G363" s="24"/>
      <c r="H363" s="25"/>
      <c r="I363" s="25">
        <v>7811560045</v>
      </c>
      <c r="J363" s="34"/>
      <c r="K363" s="34"/>
      <c r="L363" s="27">
        <f t="shared" si="10"/>
        <v>100000</v>
      </c>
      <c r="M363" s="46">
        <v>100000</v>
      </c>
      <c r="N363" s="45">
        <v>0</v>
      </c>
      <c r="O363" s="32"/>
      <c r="P363" s="32"/>
      <c r="Q363" s="33"/>
      <c r="R363" s="33"/>
      <c r="S363" s="43"/>
    </row>
    <row r="364" spans="1:19" s="38" customFormat="1" ht="25.5" hidden="1" customHeight="1" x14ac:dyDescent="0.25">
      <c r="A364" s="21">
        <f t="shared" si="11"/>
        <v>209</v>
      </c>
      <c r="B364" s="21" t="s">
        <v>731</v>
      </c>
      <c r="C364" s="21"/>
      <c r="D364" s="21" t="s">
        <v>27</v>
      </c>
      <c r="E364" s="22">
        <v>279</v>
      </c>
      <c r="F364" s="23"/>
      <c r="G364" s="24"/>
      <c r="H364" s="25"/>
      <c r="I364" s="25">
        <v>7842387739</v>
      </c>
      <c r="J364" s="34">
        <v>1</v>
      </c>
      <c r="K364" s="34"/>
      <c r="L364" s="27">
        <f t="shared" si="10"/>
        <v>100000</v>
      </c>
      <c r="M364" s="28">
        <v>100000</v>
      </c>
      <c r="N364" s="29">
        <v>0</v>
      </c>
      <c r="O364" s="32"/>
      <c r="P364" s="32"/>
      <c r="Q364" s="33"/>
      <c r="R364" s="33"/>
      <c r="S364" s="43"/>
    </row>
    <row r="365" spans="1:19" s="38" customFormat="1" ht="25.5" hidden="1" customHeight="1" x14ac:dyDescent="0.25">
      <c r="A365" s="21">
        <f t="shared" si="11"/>
        <v>210</v>
      </c>
      <c r="B365" s="21" t="s">
        <v>64</v>
      </c>
      <c r="C365" s="21"/>
      <c r="D365" s="21" t="s">
        <v>50</v>
      </c>
      <c r="E365" s="22">
        <v>399</v>
      </c>
      <c r="F365" s="23"/>
      <c r="G365" s="24"/>
      <c r="H365" s="25"/>
      <c r="I365" s="25">
        <v>7805767669</v>
      </c>
      <c r="J365" s="26"/>
      <c r="K365" s="26"/>
      <c r="L365" s="27">
        <f t="shared" si="10"/>
        <v>300000</v>
      </c>
      <c r="M365" s="46">
        <v>100000</v>
      </c>
      <c r="N365" s="45">
        <v>200000</v>
      </c>
      <c r="O365" s="32"/>
      <c r="P365" s="32"/>
      <c r="Q365" s="33"/>
      <c r="R365" s="33"/>
      <c r="S365" s="43"/>
    </row>
    <row r="366" spans="1:19" s="38" customFormat="1" ht="25.5" hidden="1" customHeight="1" x14ac:dyDescent="0.25">
      <c r="A366" s="21">
        <f t="shared" si="11"/>
        <v>211</v>
      </c>
      <c r="B366" s="21" t="s">
        <v>732</v>
      </c>
      <c r="C366" s="21"/>
      <c r="D366" s="21" t="s">
        <v>50</v>
      </c>
      <c r="E366" s="22">
        <v>394</v>
      </c>
      <c r="F366" s="23"/>
      <c r="G366" s="24"/>
      <c r="H366" s="25"/>
      <c r="I366" s="25">
        <v>7810685740</v>
      </c>
      <c r="J366" s="26"/>
      <c r="K366" s="26"/>
      <c r="L366" s="27">
        <f t="shared" si="10"/>
        <v>300000</v>
      </c>
      <c r="M366" s="46">
        <v>100000</v>
      </c>
      <c r="N366" s="45">
        <v>200000</v>
      </c>
      <c r="O366" s="32"/>
      <c r="P366" s="32"/>
      <c r="Q366" s="33"/>
      <c r="R366" s="33"/>
      <c r="S366" s="43"/>
    </row>
    <row r="367" spans="1:19" s="38" customFormat="1" ht="25.5" hidden="1" customHeight="1" x14ac:dyDescent="0.25">
      <c r="A367" s="21">
        <f t="shared" si="11"/>
        <v>212</v>
      </c>
      <c r="B367" s="21" t="s">
        <v>733</v>
      </c>
      <c r="C367" s="21"/>
      <c r="D367" s="21"/>
      <c r="E367" s="22">
        <v>389</v>
      </c>
      <c r="F367" s="23"/>
      <c r="G367" s="24"/>
      <c r="H367" s="25"/>
      <c r="I367" s="25">
        <v>7802144730</v>
      </c>
      <c r="J367" s="34"/>
      <c r="K367" s="34"/>
      <c r="L367" s="27">
        <f t="shared" si="10"/>
        <v>100000</v>
      </c>
      <c r="M367" s="46">
        <v>100000</v>
      </c>
      <c r="N367" s="45">
        <v>0</v>
      </c>
      <c r="O367" s="32"/>
      <c r="P367" s="32"/>
      <c r="Q367" s="33"/>
      <c r="R367" s="33"/>
      <c r="S367" s="43"/>
    </row>
    <row r="368" spans="1:19" s="38" customFormat="1" ht="25.5" hidden="1" customHeight="1" x14ac:dyDescent="0.25">
      <c r="A368" s="21">
        <f t="shared" si="11"/>
        <v>213</v>
      </c>
      <c r="B368" s="21" t="s">
        <v>734</v>
      </c>
      <c r="C368" s="21"/>
      <c r="D368" s="21" t="s">
        <v>85</v>
      </c>
      <c r="E368" s="22">
        <v>384</v>
      </c>
      <c r="F368" s="23"/>
      <c r="G368" s="24"/>
      <c r="H368" s="25"/>
      <c r="I368" s="25">
        <v>7816161421</v>
      </c>
      <c r="J368" s="26"/>
      <c r="K368" s="26"/>
      <c r="L368" s="27">
        <f t="shared" si="10"/>
        <v>300000</v>
      </c>
      <c r="M368" s="46">
        <v>100000</v>
      </c>
      <c r="N368" s="45">
        <v>200000</v>
      </c>
      <c r="O368" s="32"/>
      <c r="P368" s="32"/>
      <c r="Q368" s="33"/>
      <c r="R368" s="33"/>
      <c r="S368" s="43"/>
    </row>
    <row r="369" spans="1:19" s="38" customFormat="1" ht="25.5" hidden="1" customHeight="1" x14ac:dyDescent="0.25">
      <c r="A369" s="21">
        <f t="shared" si="11"/>
        <v>214</v>
      </c>
      <c r="B369" s="21" t="s">
        <v>735</v>
      </c>
      <c r="C369" s="21"/>
      <c r="D369" s="21" t="s">
        <v>50</v>
      </c>
      <c r="E369" s="22">
        <v>383</v>
      </c>
      <c r="F369" s="23"/>
      <c r="G369" s="24"/>
      <c r="H369" s="25"/>
      <c r="I369" s="25">
        <v>7810182256</v>
      </c>
      <c r="J369" s="26"/>
      <c r="K369" s="26"/>
      <c r="L369" s="27">
        <f t="shared" si="10"/>
        <v>300000</v>
      </c>
      <c r="M369" s="46">
        <v>100000</v>
      </c>
      <c r="N369" s="45">
        <v>200000</v>
      </c>
      <c r="O369" s="32"/>
      <c r="P369" s="32"/>
      <c r="Q369" s="33"/>
      <c r="R369" s="33"/>
      <c r="S369" s="43"/>
    </row>
    <row r="370" spans="1:19" s="38" customFormat="1" ht="25.5" hidden="1" customHeight="1" x14ac:dyDescent="0.25">
      <c r="A370" s="21">
        <f t="shared" si="11"/>
        <v>215</v>
      </c>
      <c r="B370" s="21" t="s">
        <v>736</v>
      </c>
      <c r="C370" s="21"/>
      <c r="D370" s="21" t="s">
        <v>50</v>
      </c>
      <c r="E370" s="22">
        <v>382</v>
      </c>
      <c r="F370" s="23"/>
      <c r="G370" s="24"/>
      <c r="H370" s="25"/>
      <c r="I370" s="25">
        <v>7813597146</v>
      </c>
      <c r="J370" s="34"/>
      <c r="K370" s="34"/>
      <c r="L370" s="27">
        <f t="shared" si="10"/>
        <v>500000</v>
      </c>
      <c r="M370" s="47">
        <v>500000</v>
      </c>
      <c r="N370" s="45">
        <v>0</v>
      </c>
      <c r="O370" s="32"/>
      <c r="P370" s="32"/>
      <c r="Q370" s="33"/>
      <c r="R370" s="33"/>
      <c r="S370" s="43"/>
    </row>
    <row r="371" spans="1:19" s="38" customFormat="1" ht="25.5" hidden="1" customHeight="1" x14ac:dyDescent="0.25">
      <c r="A371" s="21">
        <f t="shared" si="11"/>
        <v>216</v>
      </c>
      <c r="B371" s="21" t="s">
        <v>737</v>
      </c>
      <c r="C371" s="21"/>
      <c r="D371" s="30" t="s">
        <v>85</v>
      </c>
      <c r="E371" s="22">
        <v>370</v>
      </c>
      <c r="F371" s="23"/>
      <c r="G371" s="24"/>
      <c r="H371" s="25"/>
      <c r="I371" s="25">
        <v>7840420324</v>
      </c>
      <c r="J371" s="34"/>
      <c r="K371" s="34"/>
      <c r="L371" s="27">
        <f t="shared" si="10"/>
        <v>100000</v>
      </c>
      <c r="M371" s="46">
        <v>100000</v>
      </c>
      <c r="N371" s="45">
        <v>0</v>
      </c>
      <c r="O371" s="32"/>
      <c r="P371" s="32"/>
      <c r="Q371" s="33"/>
      <c r="R371" s="33"/>
      <c r="S371" s="43"/>
    </row>
    <row r="372" spans="1:19" s="38" customFormat="1" ht="35.25" hidden="1" customHeight="1" x14ac:dyDescent="0.25">
      <c r="A372" s="21">
        <f t="shared" si="11"/>
        <v>217</v>
      </c>
      <c r="B372" s="21" t="s">
        <v>738</v>
      </c>
      <c r="C372" s="21"/>
      <c r="D372" s="21" t="s">
        <v>739</v>
      </c>
      <c r="E372" s="22">
        <v>286</v>
      </c>
      <c r="F372" s="23"/>
      <c r="G372" s="24"/>
      <c r="H372" s="25"/>
      <c r="I372" s="25">
        <v>7816570150</v>
      </c>
      <c r="J372" s="63">
        <v>1</v>
      </c>
      <c r="K372" s="63"/>
      <c r="L372" s="27">
        <f t="shared" si="10"/>
        <v>100000</v>
      </c>
      <c r="M372" s="64">
        <v>100000</v>
      </c>
      <c r="N372" s="35">
        <v>0</v>
      </c>
      <c r="O372" s="32"/>
      <c r="P372" s="32"/>
      <c r="Q372" s="33"/>
      <c r="R372" s="33"/>
      <c r="S372" s="43"/>
    </row>
    <row r="373" spans="1:19" s="38" customFormat="1" ht="34.5" hidden="1" customHeight="1" x14ac:dyDescent="0.25">
      <c r="A373" s="21">
        <f t="shared" si="11"/>
        <v>218</v>
      </c>
      <c r="B373" s="21" t="s">
        <v>740</v>
      </c>
      <c r="C373" s="21"/>
      <c r="D373" s="21" t="s">
        <v>741</v>
      </c>
      <c r="E373" s="22">
        <v>291</v>
      </c>
      <c r="F373" s="23"/>
      <c r="G373" s="24"/>
      <c r="H373" s="25"/>
      <c r="I373" s="25">
        <v>7810344531</v>
      </c>
      <c r="J373" s="63">
        <v>1</v>
      </c>
      <c r="K373" s="63"/>
      <c r="L373" s="27">
        <f t="shared" si="10"/>
        <v>100000</v>
      </c>
      <c r="M373" s="64">
        <v>100000</v>
      </c>
      <c r="N373" s="35">
        <v>0</v>
      </c>
      <c r="O373" s="32"/>
      <c r="P373" s="32"/>
      <c r="Q373" s="33"/>
      <c r="R373" s="33"/>
      <c r="S373" s="43"/>
    </row>
    <row r="374" spans="1:19" s="38" customFormat="1" ht="25.5" hidden="1" customHeight="1" x14ac:dyDescent="0.25">
      <c r="A374" s="21">
        <f t="shared" si="11"/>
        <v>219</v>
      </c>
      <c r="B374" s="21" t="s">
        <v>742</v>
      </c>
      <c r="C374" s="21"/>
      <c r="D374" s="21" t="s">
        <v>50</v>
      </c>
      <c r="E374" s="22">
        <v>360</v>
      </c>
      <c r="F374" s="23"/>
      <c r="G374" s="24"/>
      <c r="H374" s="25"/>
      <c r="I374" s="25">
        <v>7817328698</v>
      </c>
      <c r="J374" s="26"/>
      <c r="K374" s="26"/>
      <c r="L374" s="27">
        <f t="shared" si="10"/>
        <v>300000</v>
      </c>
      <c r="M374" s="106">
        <v>100000</v>
      </c>
      <c r="N374" s="87">
        <v>200000</v>
      </c>
      <c r="O374" s="32"/>
      <c r="P374" s="32"/>
      <c r="Q374" s="33"/>
      <c r="R374" s="33"/>
      <c r="S374" s="43"/>
    </row>
    <row r="375" spans="1:19" s="38" customFormat="1" ht="36" hidden="1" customHeight="1" x14ac:dyDescent="0.25">
      <c r="A375" s="21">
        <f t="shared" si="11"/>
        <v>220</v>
      </c>
      <c r="B375" s="21" t="s">
        <v>743</v>
      </c>
      <c r="C375" s="48"/>
      <c r="D375" s="21" t="s">
        <v>744</v>
      </c>
      <c r="E375" s="22">
        <v>243</v>
      </c>
      <c r="F375" s="23"/>
      <c r="G375" s="24"/>
      <c r="H375" s="25"/>
      <c r="I375" s="25">
        <v>7810315876</v>
      </c>
      <c r="J375" s="63">
        <v>1</v>
      </c>
      <c r="K375" s="63"/>
      <c r="L375" s="27">
        <f t="shared" si="10"/>
        <v>178610</v>
      </c>
      <c r="M375" s="64">
        <v>178610</v>
      </c>
      <c r="N375" s="35">
        <v>0</v>
      </c>
      <c r="O375" s="32"/>
      <c r="P375" s="32"/>
      <c r="Q375" s="33"/>
      <c r="R375" s="33"/>
      <c r="S375" s="43"/>
    </row>
    <row r="376" spans="1:19" s="38" customFormat="1" ht="33" hidden="1" customHeight="1" x14ac:dyDescent="0.25">
      <c r="A376" s="21">
        <f t="shared" si="11"/>
        <v>221</v>
      </c>
      <c r="B376" s="21" t="s">
        <v>745</v>
      </c>
      <c r="C376" s="48"/>
      <c r="D376" s="21" t="s">
        <v>746</v>
      </c>
      <c r="E376" s="22">
        <v>249</v>
      </c>
      <c r="F376" s="23"/>
      <c r="G376" s="24"/>
      <c r="H376" s="25"/>
      <c r="I376" s="25">
        <v>7816159863</v>
      </c>
      <c r="J376" s="63">
        <v>1</v>
      </c>
      <c r="K376" s="63"/>
      <c r="L376" s="27">
        <f t="shared" si="10"/>
        <v>100000</v>
      </c>
      <c r="M376" s="64">
        <v>100000</v>
      </c>
      <c r="N376" s="35">
        <v>0</v>
      </c>
      <c r="O376" s="32"/>
      <c r="P376" s="32"/>
      <c r="Q376" s="33"/>
      <c r="R376" s="33"/>
      <c r="S376" s="43"/>
    </row>
    <row r="377" spans="1:19" s="38" customFormat="1" ht="36.75" hidden="1" customHeight="1" x14ac:dyDescent="0.25">
      <c r="A377" s="21">
        <f t="shared" si="11"/>
        <v>222</v>
      </c>
      <c r="B377" s="21" t="s">
        <v>747</v>
      </c>
      <c r="C377" s="98"/>
      <c r="D377" s="21" t="s">
        <v>27</v>
      </c>
      <c r="E377" s="22">
        <v>254</v>
      </c>
      <c r="F377" s="23"/>
      <c r="G377" s="24"/>
      <c r="H377" s="25"/>
      <c r="I377" s="25">
        <v>7801434228</v>
      </c>
      <c r="J377" s="26">
        <v>1</v>
      </c>
      <c r="K377" s="26">
        <v>1</v>
      </c>
      <c r="L377" s="27">
        <f t="shared" si="10"/>
        <v>300000</v>
      </c>
      <c r="M377" s="28">
        <v>100000</v>
      </c>
      <c r="N377" s="35">
        <v>200000</v>
      </c>
      <c r="O377" s="112">
        <v>100000</v>
      </c>
      <c r="P377" s="32"/>
      <c r="Q377" s="33"/>
      <c r="R377" s="33"/>
      <c r="S377" s="43"/>
    </row>
    <row r="378" spans="1:19" s="38" customFormat="1" ht="37.5" hidden="1" customHeight="1" x14ac:dyDescent="0.25">
      <c r="A378" s="21">
        <f t="shared" si="11"/>
        <v>223</v>
      </c>
      <c r="B378" s="21" t="s">
        <v>748</v>
      </c>
      <c r="C378" s="98"/>
      <c r="D378" s="21" t="s">
        <v>27</v>
      </c>
      <c r="E378" s="22">
        <v>256</v>
      </c>
      <c r="F378" s="23"/>
      <c r="G378" s="24"/>
      <c r="H378" s="25"/>
      <c r="I378" s="25">
        <v>7801248895</v>
      </c>
      <c r="J378" s="34">
        <v>1</v>
      </c>
      <c r="K378" s="34"/>
      <c r="L378" s="27">
        <f t="shared" si="10"/>
        <v>100000</v>
      </c>
      <c r="M378" s="28">
        <v>100000</v>
      </c>
      <c r="N378" s="29">
        <v>0</v>
      </c>
      <c r="O378" s="112">
        <v>100000</v>
      </c>
      <c r="P378" s="112">
        <v>200000</v>
      </c>
      <c r="Q378" s="33"/>
      <c r="R378" s="33"/>
      <c r="S378" s="43"/>
    </row>
    <row r="379" spans="1:19" s="38" customFormat="1" ht="42" hidden="1" customHeight="1" x14ac:dyDescent="0.25">
      <c r="A379" s="21">
        <f t="shared" si="11"/>
        <v>224</v>
      </c>
      <c r="B379" s="21" t="s">
        <v>749</v>
      </c>
      <c r="C379" s="21"/>
      <c r="D379" s="21" t="s">
        <v>27</v>
      </c>
      <c r="E379" s="22">
        <v>257</v>
      </c>
      <c r="F379" s="23"/>
      <c r="G379" s="24"/>
      <c r="H379" s="25"/>
      <c r="I379" s="25">
        <v>7802374483</v>
      </c>
      <c r="J379" s="26">
        <v>1</v>
      </c>
      <c r="K379" s="26">
        <v>1</v>
      </c>
      <c r="L379" s="27">
        <f t="shared" si="10"/>
        <v>300000</v>
      </c>
      <c r="M379" s="28">
        <v>100000</v>
      </c>
      <c r="N379" s="35">
        <v>200000</v>
      </c>
      <c r="O379" s="36"/>
      <c r="P379" s="36"/>
      <c r="Q379" s="37"/>
      <c r="R379" s="37"/>
      <c r="S379" s="72"/>
    </row>
    <row r="380" spans="1:19" s="38" customFormat="1" ht="33.75" hidden="1" customHeight="1" x14ac:dyDescent="0.25">
      <c r="A380" s="21">
        <f t="shared" si="11"/>
        <v>225</v>
      </c>
      <c r="B380" s="21" t="s">
        <v>750</v>
      </c>
      <c r="C380" s="21"/>
      <c r="D380" s="21" t="s">
        <v>27</v>
      </c>
      <c r="E380" s="21">
        <v>261</v>
      </c>
      <c r="F380" s="30"/>
      <c r="G380" s="31"/>
      <c r="H380" s="21"/>
      <c r="I380" s="21">
        <v>7801340185</v>
      </c>
      <c r="J380" s="99">
        <v>1</v>
      </c>
      <c r="K380" s="99">
        <v>1</v>
      </c>
      <c r="L380" s="27">
        <f t="shared" si="10"/>
        <v>100000</v>
      </c>
      <c r="M380" s="28">
        <v>100000</v>
      </c>
      <c r="N380" s="35">
        <v>0</v>
      </c>
      <c r="O380" s="32"/>
      <c r="P380" s="32"/>
      <c r="Q380" s="33"/>
      <c r="R380" s="33"/>
      <c r="S380" s="72" t="s">
        <v>751</v>
      </c>
    </row>
    <row r="381" spans="1:19" s="38" customFormat="1" ht="32.25" hidden="1" customHeight="1" x14ac:dyDescent="0.25">
      <c r="A381" s="21">
        <f t="shared" si="11"/>
        <v>226</v>
      </c>
      <c r="B381" s="21" t="s">
        <v>752</v>
      </c>
      <c r="C381" s="21"/>
      <c r="D381" s="21" t="s">
        <v>27</v>
      </c>
      <c r="E381" s="22">
        <v>268</v>
      </c>
      <c r="F381" s="23"/>
      <c r="G381" s="24"/>
      <c r="H381" s="25"/>
      <c r="I381" s="25">
        <v>7826136294</v>
      </c>
      <c r="J381" s="34">
        <v>3</v>
      </c>
      <c r="K381" s="34">
        <v>3</v>
      </c>
      <c r="L381" s="27">
        <f t="shared" si="10"/>
        <v>6000000</v>
      </c>
      <c r="M381" s="64">
        <v>1500000</v>
      </c>
      <c r="N381" s="35">
        <v>4500000</v>
      </c>
      <c r="O381" s="32"/>
      <c r="P381" s="32"/>
      <c r="Q381" s="33"/>
      <c r="R381" s="33"/>
      <c r="S381" s="43"/>
    </row>
    <row r="382" spans="1:19" s="38" customFormat="1" ht="32.25" hidden="1" customHeight="1" x14ac:dyDescent="0.25">
      <c r="A382" s="21">
        <f t="shared" si="11"/>
        <v>227</v>
      </c>
      <c r="B382" s="21" t="s">
        <v>753</v>
      </c>
      <c r="C382" s="21"/>
      <c r="D382" s="21" t="s">
        <v>27</v>
      </c>
      <c r="E382" s="22">
        <v>269</v>
      </c>
      <c r="F382" s="23"/>
      <c r="G382" s="24"/>
      <c r="H382" s="25"/>
      <c r="I382" s="25">
        <v>7812006619</v>
      </c>
      <c r="J382" s="34">
        <v>1</v>
      </c>
      <c r="K382" s="34"/>
      <c r="L382" s="27">
        <f t="shared" si="10"/>
        <v>100000</v>
      </c>
      <c r="M382" s="28">
        <v>100000</v>
      </c>
      <c r="N382" s="29">
        <v>0</v>
      </c>
      <c r="O382" s="32"/>
      <c r="P382" s="32"/>
      <c r="Q382" s="33"/>
      <c r="R382" s="33"/>
      <c r="S382" s="43"/>
    </row>
    <row r="383" spans="1:19" s="38" customFormat="1" ht="36" hidden="1" customHeight="1" x14ac:dyDescent="0.25">
      <c r="A383" s="21">
        <f t="shared" si="11"/>
        <v>228</v>
      </c>
      <c r="B383" s="21" t="s">
        <v>754</v>
      </c>
      <c r="C383" s="21"/>
      <c r="D383" s="21" t="s">
        <v>27</v>
      </c>
      <c r="E383" s="22">
        <v>271</v>
      </c>
      <c r="F383" s="23"/>
      <c r="G383" s="24"/>
      <c r="H383" s="25"/>
      <c r="I383" s="25">
        <v>7802808684</v>
      </c>
      <c r="J383" s="34">
        <v>1</v>
      </c>
      <c r="K383" s="34"/>
      <c r="L383" s="27">
        <f t="shared" si="10"/>
        <v>100000</v>
      </c>
      <c r="M383" s="28">
        <v>100000</v>
      </c>
      <c r="N383" s="29">
        <v>0</v>
      </c>
      <c r="O383" s="32"/>
      <c r="P383" s="32"/>
      <c r="Q383" s="33"/>
      <c r="R383" s="33"/>
      <c r="S383" s="43"/>
    </row>
    <row r="384" spans="1:19" s="38" customFormat="1" ht="25.5" hidden="1" customHeight="1" x14ac:dyDescent="0.25">
      <c r="A384" s="21">
        <f t="shared" si="11"/>
        <v>229</v>
      </c>
      <c r="B384" s="111" t="s">
        <v>755</v>
      </c>
      <c r="C384" s="21"/>
      <c r="D384" s="21" t="s">
        <v>97</v>
      </c>
      <c r="E384" s="22">
        <v>275</v>
      </c>
      <c r="F384" s="23"/>
      <c r="G384" s="24"/>
      <c r="H384" s="25"/>
      <c r="I384" s="25">
        <v>7813512223</v>
      </c>
      <c r="J384" s="57">
        <v>2</v>
      </c>
      <c r="K384" s="57">
        <v>1</v>
      </c>
      <c r="L384" s="27">
        <f t="shared" si="10"/>
        <v>700000</v>
      </c>
      <c r="M384" s="64">
        <v>500000</v>
      </c>
      <c r="N384" s="35">
        <v>200000</v>
      </c>
      <c r="O384" s="32"/>
      <c r="P384" s="32"/>
      <c r="Q384" s="33"/>
      <c r="R384" s="33"/>
      <c r="S384" s="43"/>
    </row>
    <row r="385" spans="1:19" s="38" customFormat="1" ht="25.5" hidden="1" customHeight="1" x14ac:dyDescent="0.25">
      <c r="A385" s="21">
        <f t="shared" si="11"/>
        <v>230</v>
      </c>
      <c r="B385" s="21" t="s">
        <v>756</v>
      </c>
      <c r="C385" s="21"/>
      <c r="D385" s="21" t="s">
        <v>757</v>
      </c>
      <c r="E385" s="22">
        <v>276</v>
      </c>
      <c r="F385" s="23"/>
      <c r="G385" s="24"/>
      <c r="H385" s="25"/>
      <c r="I385" s="25">
        <v>7838425340</v>
      </c>
      <c r="J385" s="63">
        <v>1</v>
      </c>
      <c r="K385" s="63"/>
      <c r="L385" s="27">
        <f t="shared" si="10"/>
        <v>100000</v>
      </c>
      <c r="M385" s="64">
        <v>100000</v>
      </c>
      <c r="N385" s="35">
        <v>0</v>
      </c>
      <c r="O385" s="32"/>
      <c r="P385" s="32"/>
      <c r="Q385" s="33"/>
      <c r="R385" s="33"/>
      <c r="S385" s="43"/>
    </row>
    <row r="386" spans="1:19" s="38" customFormat="1" ht="34.5" hidden="1" customHeight="1" x14ac:dyDescent="0.25">
      <c r="A386" s="21">
        <f t="shared" si="11"/>
        <v>231</v>
      </c>
      <c r="B386" s="21" t="s">
        <v>758</v>
      </c>
      <c r="C386" s="21"/>
      <c r="D386" s="21" t="s">
        <v>85</v>
      </c>
      <c r="E386" s="22">
        <v>277</v>
      </c>
      <c r="F386" s="23"/>
      <c r="G386" s="24"/>
      <c r="H386" s="25"/>
      <c r="I386" s="25">
        <v>7816401240</v>
      </c>
      <c r="J386" s="85">
        <v>1</v>
      </c>
      <c r="K386" s="85"/>
      <c r="L386" s="27">
        <f t="shared" si="10"/>
        <v>100000</v>
      </c>
      <c r="M386" s="64">
        <v>100000</v>
      </c>
      <c r="N386" s="35">
        <v>0</v>
      </c>
      <c r="O386" s="32"/>
      <c r="P386" s="32"/>
      <c r="Q386" s="33"/>
      <c r="R386" s="33"/>
      <c r="S386" s="43"/>
    </row>
    <row r="387" spans="1:19" s="38" customFormat="1" ht="30" hidden="1" customHeight="1" x14ac:dyDescent="0.25">
      <c r="A387" s="21">
        <f t="shared" si="11"/>
        <v>232</v>
      </c>
      <c r="B387" s="21" t="s">
        <v>759</v>
      </c>
      <c r="C387" s="21"/>
      <c r="D387" s="21" t="s">
        <v>760</v>
      </c>
      <c r="E387" s="22">
        <v>280</v>
      </c>
      <c r="F387" s="23"/>
      <c r="G387" s="24"/>
      <c r="H387" s="25"/>
      <c r="I387" s="25">
        <v>7814535939</v>
      </c>
      <c r="J387" s="63">
        <v>1</v>
      </c>
      <c r="K387" s="63"/>
      <c r="L387" s="27">
        <f t="shared" si="10"/>
        <v>100000</v>
      </c>
      <c r="M387" s="64">
        <v>100000</v>
      </c>
      <c r="N387" s="35">
        <v>0</v>
      </c>
      <c r="O387" s="32"/>
      <c r="P387" s="32"/>
      <c r="Q387" s="33"/>
      <c r="R387" s="33"/>
      <c r="S387" s="43"/>
    </row>
    <row r="388" spans="1:19" s="38" customFormat="1" ht="25.5" hidden="1" customHeight="1" x14ac:dyDescent="0.25">
      <c r="A388" s="21">
        <f t="shared" si="11"/>
        <v>233</v>
      </c>
      <c r="B388" s="21" t="s">
        <v>761</v>
      </c>
      <c r="C388" s="21"/>
      <c r="D388" s="21" t="s">
        <v>50</v>
      </c>
      <c r="E388" s="22">
        <v>282</v>
      </c>
      <c r="F388" s="23"/>
      <c r="G388" s="24"/>
      <c r="H388" s="25"/>
      <c r="I388" s="25">
        <v>7814409571</v>
      </c>
      <c r="J388" s="26"/>
      <c r="K388" s="26"/>
      <c r="L388" s="27">
        <f t="shared" si="10"/>
        <v>100000</v>
      </c>
      <c r="M388" s="106">
        <v>100000</v>
      </c>
      <c r="N388" s="87">
        <v>0</v>
      </c>
      <c r="O388" s="32"/>
      <c r="P388" s="32"/>
      <c r="Q388" s="33"/>
      <c r="R388" s="33"/>
      <c r="S388" s="43"/>
    </row>
    <row r="389" spans="1:19" s="38" customFormat="1" ht="25.5" hidden="1" customHeight="1" x14ac:dyDescent="0.25">
      <c r="A389" s="21">
        <f t="shared" si="11"/>
        <v>234</v>
      </c>
      <c r="B389" s="21" t="s">
        <v>762</v>
      </c>
      <c r="C389" s="21"/>
      <c r="D389" s="21" t="s">
        <v>763</v>
      </c>
      <c r="E389" s="22">
        <v>283</v>
      </c>
      <c r="F389" s="23"/>
      <c r="G389" s="24"/>
      <c r="H389" s="25"/>
      <c r="I389" s="25">
        <v>7804384166</v>
      </c>
      <c r="J389" s="63">
        <v>1</v>
      </c>
      <c r="K389" s="63"/>
      <c r="L389" s="27">
        <f t="shared" si="10"/>
        <v>100000</v>
      </c>
      <c r="M389" s="64">
        <v>100000</v>
      </c>
      <c r="N389" s="35">
        <v>0</v>
      </c>
      <c r="O389" s="32"/>
      <c r="P389" s="32"/>
      <c r="Q389" s="33"/>
      <c r="R389" s="33"/>
      <c r="S389" s="43"/>
    </row>
    <row r="390" spans="1:19" s="38" customFormat="1" ht="25.5" hidden="1" customHeight="1" x14ac:dyDescent="0.25">
      <c r="A390" s="21">
        <f t="shared" si="11"/>
        <v>235</v>
      </c>
      <c r="B390" s="21" t="s">
        <v>764</v>
      </c>
      <c r="C390" s="21"/>
      <c r="D390" s="21" t="s">
        <v>765</v>
      </c>
      <c r="E390" s="22">
        <v>285</v>
      </c>
      <c r="F390" s="23"/>
      <c r="G390" s="24"/>
      <c r="H390" s="25"/>
      <c r="I390" s="25">
        <v>7802807867</v>
      </c>
      <c r="J390" s="63">
        <v>1</v>
      </c>
      <c r="K390" s="63"/>
      <c r="L390" s="27">
        <f t="shared" si="10"/>
        <v>100000</v>
      </c>
      <c r="M390" s="64">
        <v>100000</v>
      </c>
      <c r="N390" s="35">
        <v>0</v>
      </c>
      <c r="O390" s="32"/>
      <c r="P390" s="32"/>
      <c r="Q390" s="33"/>
      <c r="R390" s="33"/>
      <c r="S390" s="43"/>
    </row>
    <row r="391" spans="1:19" s="38" customFormat="1" ht="25.5" hidden="1" customHeight="1" x14ac:dyDescent="0.25">
      <c r="A391" s="21">
        <f t="shared" si="11"/>
        <v>236</v>
      </c>
      <c r="B391" s="21" t="s">
        <v>766</v>
      </c>
      <c r="C391" s="21"/>
      <c r="D391" s="21" t="s">
        <v>85</v>
      </c>
      <c r="E391" s="22">
        <v>293</v>
      </c>
      <c r="F391" s="23"/>
      <c r="G391" s="24"/>
      <c r="H391" s="25"/>
      <c r="I391" s="25">
        <v>7804498710</v>
      </c>
      <c r="J391" s="63">
        <v>1</v>
      </c>
      <c r="K391" s="63"/>
      <c r="L391" s="27">
        <f t="shared" si="10"/>
        <v>100000</v>
      </c>
      <c r="M391" s="64">
        <v>100000</v>
      </c>
      <c r="N391" s="35">
        <v>0</v>
      </c>
      <c r="O391" s="32"/>
      <c r="P391" s="32"/>
      <c r="Q391" s="33"/>
      <c r="R391" s="33"/>
      <c r="S391" s="43"/>
    </row>
    <row r="392" spans="1:19" s="38" customFormat="1" ht="25.5" hidden="1" customHeight="1" x14ac:dyDescent="0.25">
      <c r="A392" s="21">
        <f t="shared" si="11"/>
        <v>237</v>
      </c>
      <c r="B392" s="21" t="s">
        <v>767</v>
      </c>
      <c r="C392" s="21"/>
      <c r="D392" s="21" t="s">
        <v>81</v>
      </c>
      <c r="E392" s="22">
        <v>295</v>
      </c>
      <c r="F392" s="23"/>
      <c r="G392" s="24"/>
      <c r="H392" s="25"/>
      <c r="I392" s="25">
        <v>7813321571</v>
      </c>
      <c r="J392" s="63">
        <v>4</v>
      </c>
      <c r="K392" s="63">
        <v>4</v>
      </c>
      <c r="L392" s="27">
        <f t="shared" si="10"/>
        <v>9000000</v>
      </c>
      <c r="M392" s="64">
        <v>2000000</v>
      </c>
      <c r="N392" s="35">
        <v>7000000</v>
      </c>
      <c r="O392" s="32"/>
      <c r="P392" s="32"/>
      <c r="Q392" s="33"/>
      <c r="R392" s="33"/>
      <c r="S392" s="43"/>
    </row>
    <row r="393" spans="1:19" s="38" customFormat="1" ht="25.5" hidden="1" customHeight="1" x14ac:dyDescent="0.25">
      <c r="A393" s="21">
        <f t="shared" si="11"/>
        <v>238</v>
      </c>
      <c r="B393" s="21" t="s">
        <v>768</v>
      </c>
      <c r="C393" s="21"/>
      <c r="D393" s="21" t="s">
        <v>85</v>
      </c>
      <c r="E393" s="22">
        <v>297</v>
      </c>
      <c r="F393" s="23"/>
      <c r="G393" s="24"/>
      <c r="H393" s="25"/>
      <c r="I393" s="25">
        <v>7801184881</v>
      </c>
      <c r="J393" s="57">
        <v>2</v>
      </c>
      <c r="K393" s="57">
        <v>1</v>
      </c>
      <c r="L393" s="27">
        <f t="shared" si="10"/>
        <v>700000</v>
      </c>
      <c r="M393" s="64">
        <v>500000</v>
      </c>
      <c r="N393" s="35">
        <v>200000</v>
      </c>
      <c r="O393" s="32"/>
      <c r="P393" s="32"/>
      <c r="Q393" s="33"/>
      <c r="R393" s="33"/>
      <c r="S393" s="43"/>
    </row>
    <row r="394" spans="1:19" s="38" customFormat="1" ht="32.25" hidden="1" customHeight="1" x14ac:dyDescent="0.25">
      <c r="A394" s="21">
        <f t="shared" si="11"/>
        <v>239</v>
      </c>
      <c r="B394" s="21" t="s">
        <v>769</v>
      </c>
      <c r="C394" s="21"/>
      <c r="D394" s="21" t="s">
        <v>770</v>
      </c>
      <c r="E394" s="22">
        <v>298</v>
      </c>
      <c r="F394" s="23"/>
      <c r="G394" s="24"/>
      <c r="H394" s="25"/>
      <c r="I394" s="25">
        <v>7801400638</v>
      </c>
      <c r="J394" s="63">
        <v>1</v>
      </c>
      <c r="K394" s="63"/>
      <c r="L394" s="27">
        <f t="shared" si="10"/>
        <v>300000</v>
      </c>
      <c r="M394" s="64">
        <v>300000</v>
      </c>
      <c r="N394" s="35">
        <v>0</v>
      </c>
      <c r="O394" s="32"/>
      <c r="P394" s="32"/>
      <c r="Q394" s="33"/>
      <c r="R394" s="33"/>
      <c r="S394" s="43"/>
    </row>
    <row r="395" spans="1:19" s="38" customFormat="1" ht="33" hidden="1" customHeight="1" x14ac:dyDescent="0.25">
      <c r="A395" s="21">
        <f t="shared" si="11"/>
        <v>240</v>
      </c>
      <c r="B395" s="21" t="s">
        <v>771</v>
      </c>
      <c r="C395" s="21"/>
      <c r="D395" s="21" t="s">
        <v>27</v>
      </c>
      <c r="E395" s="22">
        <v>299</v>
      </c>
      <c r="F395" s="23"/>
      <c r="G395" s="24"/>
      <c r="H395" s="25"/>
      <c r="I395" s="25">
        <v>7806359535</v>
      </c>
      <c r="J395" s="34">
        <v>2</v>
      </c>
      <c r="K395" s="34"/>
      <c r="L395" s="27">
        <f t="shared" si="10"/>
        <v>500000</v>
      </c>
      <c r="M395" s="64">
        <v>500000</v>
      </c>
      <c r="N395" s="35">
        <v>0</v>
      </c>
      <c r="O395" s="32"/>
      <c r="P395" s="32"/>
      <c r="Q395" s="33"/>
      <c r="R395" s="33"/>
      <c r="S395" s="43"/>
    </row>
    <row r="396" spans="1:19" s="38" customFormat="1" ht="35.25" hidden="1" customHeight="1" x14ac:dyDescent="0.25">
      <c r="A396" s="21">
        <f t="shared" si="11"/>
        <v>241</v>
      </c>
      <c r="B396" s="21" t="s">
        <v>772</v>
      </c>
      <c r="C396" s="21"/>
      <c r="D396" s="21" t="s">
        <v>773</v>
      </c>
      <c r="E396" s="22">
        <v>309</v>
      </c>
      <c r="F396" s="23"/>
      <c r="G396" s="24"/>
      <c r="H396" s="25"/>
      <c r="I396" s="25">
        <v>7814521661</v>
      </c>
      <c r="J396" s="63">
        <v>1</v>
      </c>
      <c r="K396" s="63"/>
      <c r="L396" s="27">
        <f t="shared" si="10"/>
        <v>100000</v>
      </c>
      <c r="M396" s="64">
        <v>100000</v>
      </c>
      <c r="N396" s="35">
        <v>0</v>
      </c>
      <c r="O396" s="32"/>
      <c r="P396" s="32"/>
      <c r="Q396" s="33"/>
      <c r="R396" s="33"/>
      <c r="S396" s="43"/>
    </row>
    <row r="397" spans="1:19" s="38" customFormat="1" ht="33.75" hidden="1" customHeight="1" x14ac:dyDescent="0.25">
      <c r="A397" s="21">
        <f t="shared" si="11"/>
        <v>242</v>
      </c>
      <c r="B397" s="21" t="s">
        <v>774</v>
      </c>
      <c r="C397" s="21"/>
      <c r="D397" s="21" t="s">
        <v>85</v>
      </c>
      <c r="E397" s="22">
        <v>310</v>
      </c>
      <c r="F397" s="23"/>
      <c r="G397" s="24"/>
      <c r="H397" s="25"/>
      <c r="I397" s="25">
        <v>7839369867</v>
      </c>
      <c r="J397" s="57">
        <v>1</v>
      </c>
      <c r="K397" s="57">
        <v>1</v>
      </c>
      <c r="L397" s="27">
        <f t="shared" si="10"/>
        <v>300000</v>
      </c>
      <c r="M397" s="64">
        <v>100000</v>
      </c>
      <c r="N397" s="35">
        <v>200000</v>
      </c>
      <c r="O397" s="32"/>
      <c r="P397" s="32"/>
      <c r="Q397" s="33"/>
      <c r="R397" s="33"/>
      <c r="S397" s="43"/>
    </row>
    <row r="398" spans="1:19" s="38" customFormat="1" ht="36.75" hidden="1" customHeight="1" x14ac:dyDescent="0.25">
      <c r="A398" s="21">
        <f t="shared" si="11"/>
        <v>243</v>
      </c>
      <c r="B398" s="21" t="s">
        <v>775</v>
      </c>
      <c r="C398" s="21"/>
      <c r="D398" s="21" t="s">
        <v>776</v>
      </c>
      <c r="E398" s="22">
        <v>311</v>
      </c>
      <c r="F398" s="23"/>
      <c r="G398" s="24"/>
      <c r="H398" s="25"/>
      <c r="I398" s="25">
        <v>7839373038</v>
      </c>
      <c r="J398" s="57">
        <v>1</v>
      </c>
      <c r="K398" s="57">
        <v>1</v>
      </c>
      <c r="L398" s="27">
        <f t="shared" si="10"/>
        <v>300000</v>
      </c>
      <c r="M398" s="64">
        <v>100000</v>
      </c>
      <c r="N398" s="35">
        <v>200000</v>
      </c>
      <c r="O398" s="32"/>
      <c r="P398" s="32"/>
      <c r="Q398" s="33"/>
      <c r="R398" s="33"/>
      <c r="S398" s="43"/>
    </row>
    <row r="399" spans="1:19" s="38" customFormat="1" ht="34.5" hidden="1" customHeight="1" x14ac:dyDescent="0.25">
      <c r="A399" s="21">
        <f t="shared" si="11"/>
        <v>244</v>
      </c>
      <c r="B399" s="21" t="s">
        <v>777</v>
      </c>
      <c r="C399" s="21"/>
      <c r="D399" s="21" t="s">
        <v>778</v>
      </c>
      <c r="E399" s="22">
        <v>313</v>
      </c>
      <c r="F399" s="23"/>
      <c r="G399" s="24"/>
      <c r="H399" s="25"/>
      <c r="I399" s="25">
        <v>7838483694</v>
      </c>
      <c r="J399" s="63">
        <v>1</v>
      </c>
      <c r="K399" s="63"/>
      <c r="L399" s="27">
        <f t="shared" si="10"/>
        <v>100000</v>
      </c>
      <c r="M399" s="64">
        <v>100000</v>
      </c>
      <c r="N399" s="35">
        <v>0</v>
      </c>
      <c r="O399" s="32"/>
      <c r="P399" s="32"/>
      <c r="Q399" s="33"/>
      <c r="R399" s="33"/>
      <c r="S399" s="43"/>
    </row>
    <row r="400" spans="1:19" s="38" customFormat="1" ht="25.5" hidden="1" customHeight="1" x14ac:dyDescent="0.25">
      <c r="A400" s="21">
        <f t="shared" si="11"/>
        <v>245</v>
      </c>
      <c r="B400" s="21" t="s">
        <v>779</v>
      </c>
      <c r="C400" s="21"/>
      <c r="D400" s="30" t="s">
        <v>780</v>
      </c>
      <c r="E400" s="22">
        <v>321</v>
      </c>
      <c r="F400" s="23"/>
      <c r="G400" s="24"/>
      <c r="H400" s="25"/>
      <c r="I400" s="25">
        <v>7811586149</v>
      </c>
      <c r="J400" s="34"/>
      <c r="K400" s="34"/>
      <c r="L400" s="27">
        <f t="shared" si="10"/>
        <v>3000000</v>
      </c>
      <c r="M400" s="47">
        <v>500000</v>
      </c>
      <c r="N400" s="45">
        <v>2500000</v>
      </c>
      <c r="O400" s="32"/>
      <c r="P400" s="32"/>
      <c r="Q400" s="33"/>
      <c r="R400" s="33"/>
      <c r="S400" s="43"/>
    </row>
    <row r="401" spans="1:19" s="38" customFormat="1" ht="25.5" hidden="1" customHeight="1" x14ac:dyDescent="0.25">
      <c r="A401" s="21">
        <f t="shared" si="11"/>
        <v>246</v>
      </c>
      <c r="B401" s="21" t="s">
        <v>781</v>
      </c>
      <c r="C401" s="21"/>
      <c r="D401" s="21" t="s">
        <v>50</v>
      </c>
      <c r="E401" s="22">
        <v>338</v>
      </c>
      <c r="F401" s="23"/>
      <c r="G401" s="24"/>
      <c r="H401" s="25"/>
      <c r="I401" s="25">
        <v>7805513294</v>
      </c>
      <c r="J401" s="34"/>
      <c r="K401" s="34"/>
      <c r="L401" s="27">
        <f t="shared" si="10"/>
        <v>3000000</v>
      </c>
      <c r="M401" s="47">
        <v>500000</v>
      </c>
      <c r="N401" s="45">
        <v>2500000</v>
      </c>
      <c r="O401" s="32"/>
      <c r="P401" s="32"/>
      <c r="Q401" s="33"/>
      <c r="R401" s="33"/>
      <c r="S401" s="43"/>
    </row>
    <row r="402" spans="1:19" s="38" customFormat="1" ht="25.5" hidden="1" customHeight="1" x14ac:dyDescent="0.25">
      <c r="A402" s="21">
        <f t="shared" si="11"/>
        <v>247</v>
      </c>
      <c r="B402" s="21" t="s">
        <v>782</v>
      </c>
      <c r="C402" s="21"/>
      <c r="D402" s="30" t="s">
        <v>81</v>
      </c>
      <c r="E402" s="22">
        <v>343</v>
      </c>
      <c r="F402" s="23"/>
      <c r="G402" s="24"/>
      <c r="H402" s="25"/>
      <c r="I402" s="25">
        <v>7802817907</v>
      </c>
      <c r="J402" s="34"/>
      <c r="K402" s="34"/>
      <c r="L402" s="27">
        <f t="shared" ref="L402:L427" si="12">M402+N402</f>
        <v>100000</v>
      </c>
      <c r="M402" s="46">
        <v>100000</v>
      </c>
      <c r="N402" s="45">
        <v>0</v>
      </c>
      <c r="O402" s="32"/>
      <c r="P402" s="32"/>
      <c r="Q402" s="33"/>
      <c r="R402" s="33"/>
      <c r="S402" s="43"/>
    </row>
    <row r="403" spans="1:19" s="38" customFormat="1" ht="25.5" hidden="1" customHeight="1" x14ac:dyDescent="0.25">
      <c r="A403" s="21">
        <f t="shared" si="11"/>
        <v>248</v>
      </c>
      <c r="B403" s="21" t="s">
        <v>783</v>
      </c>
      <c r="C403" s="21"/>
      <c r="D403" s="30">
        <v>44358</v>
      </c>
      <c r="E403" s="22">
        <v>344</v>
      </c>
      <c r="F403" s="23"/>
      <c r="G403" s="24"/>
      <c r="H403" s="25"/>
      <c r="I403" s="25">
        <v>7805619100</v>
      </c>
      <c r="J403" s="34"/>
      <c r="K403" s="34"/>
      <c r="L403" s="27">
        <f t="shared" si="12"/>
        <v>100000</v>
      </c>
      <c r="M403" s="46">
        <v>100000</v>
      </c>
      <c r="N403" s="45">
        <v>0</v>
      </c>
      <c r="O403" s="32"/>
      <c r="P403" s="32"/>
      <c r="Q403" s="33"/>
      <c r="R403" s="33"/>
      <c r="S403" s="43"/>
    </row>
    <row r="404" spans="1:19" s="38" customFormat="1" ht="25.5" hidden="1" customHeight="1" x14ac:dyDescent="0.25">
      <c r="A404" s="21">
        <f t="shared" ref="A404:A427" si="13">A403+1</f>
        <v>249</v>
      </c>
      <c r="B404" s="21" t="s">
        <v>784</v>
      </c>
      <c r="C404" s="21"/>
      <c r="D404" s="21" t="s">
        <v>50</v>
      </c>
      <c r="E404" s="22">
        <v>350</v>
      </c>
      <c r="F404" s="23"/>
      <c r="G404" s="24"/>
      <c r="H404" s="25"/>
      <c r="I404" s="25">
        <v>7805552430</v>
      </c>
      <c r="J404" s="26"/>
      <c r="K404" s="26"/>
      <c r="L404" s="27">
        <f t="shared" si="12"/>
        <v>300000</v>
      </c>
      <c r="M404" s="46">
        <v>100000</v>
      </c>
      <c r="N404" s="45">
        <v>200000</v>
      </c>
      <c r="O404" s="32"/>
      <c r="P404" s="32"/>
      <c r="Q404" s="33"/>
      <c r="R404" s="33"/>
      <c r="S404" s="43"/>
    </row>
    <row r="405" spans="1:19" s="38" customFormat="1" ht="25.5" hidden="1" customHeight="1" x14ac:dyDescent="0.25">
      <c r="A405" s="21">
        <f t="shared" si="13"/>
        <v>250</v>
      </c>
      <c r="B405" s="21" t="s">
        <v>785</v>
      </c>
      <c r="C405" s="21"/>
      <c r="D405" s="21" t="s">
        <v>47</v>
      </c>
      <c r="E405" s="22">
        <v>353</v>
      </c>
      <c r="F405" s="23"/>
      <c r="G405" s="24"/>
      <c r="H405" s="25"/>
      <c r="I405" s="25">
        <v>7820057783</v>
      </c>
      <c r="J405" s="26"/>
      <c r="K405" s="26"/>
      <c r="L405" s="27">
        <f t="shared" si="12"/>
        <v>300000</v>
      </c>
      <c r="M405" s="46">
        <v>100000</v>
      </c>
      <c r="N405" s="45">
        <v>200000</v>
      </c>
      <c r="O405" s="32"/>
      <c r="P405" s="32"/>
      <c r="Q405" s="33"/>
      <c r="R405" s="33"/>
      <c r="S405" s="43"/>
    </row>
    <row r="406" spans="1:19" s="38" customFormat="1" ht="25.5" hidden="1" customHeight="1" x14ac:dyDescent="0.25">
      <c r="A406" s="21">
        <f t="shared" si="13"/>
        <v>251</v>
      </c>
      <c r="B406" s="21" t="s">
        <v>786</v>
      </c>
      <c r="C406" s="21"/>
      <c r="D406" s="21" t="s">
        <v>50</v>
      </c>
      <c r="E406" s="22">
        <v>367</v>
      </c>
      <c r="F406" s="23"/>
      <c r="G406" s="24"/>
      <c r="H406" s="25"/>
      <c r="I406" s="25">
        <v>7804469701</v>
      </c>
      <c r="J406" s="34"/>
      <c r="K406" s="34"/>
      <c r="L406" s="27">
        <f t="shared" si="12"/>
        <v>500000</v>
      </c>
      <c r="M406" s="47">
        <v>500000</v>
      </c>
      <c r="N406" s="45">
        <v>0</v>
      </c>
      <c r="O406" s="32"/>
      <c r="P406" s="32"/>
      <c r="Q406" s="33"/>
      <c r="R406" s="33"/>
      <c r="S406" s="43"/>
    </row>
    <row r="407" spans="1:19" s="38" customFormat="1" ht="25.5" hidden="1" customHeight="1" x14ac:dyDescent="0.25">
      <c r="A407" s="21">
        <f t="shared" si="13"/>
        <v>252</v>
      </c>
      <c r="B407" s="21" t="s">
        <v>787</v>
      </c>
      <c r="C407" s="21" t="s">
        <v>787</v>
      </c>
      <c r="D407" s="21" t="s">
        <v>97</v>
      </c>
      <c r="E407" s="21" t="s">
        <v>788</v>
      </c>
      <c r="F407" s="30">
        <v>40151</v>
      </c>
      <c r="G407" s="31"/>
      <c r="H407" s="21" t="s">
        <v>789</v>
      </c>
      <c r="I407" s="21">
        <v>7805278562</v>
      </c>
      <c r="J407" s="57">
        <v>1</v>
      </c>
      <c r="K407" s="57">
        <v>1</v>
      </c>
      <c r="L407" s="27">
        <f t="shared" si="12"/>
        <v>300000</v>
      </c>
      <c r="M407" s="35">
        <v>100000</v>
      </c>
      <c r="N407" s="35">
        <v>200000</v>
      </c>
      <c r="O407" s="32"/>
      <c r="P407" s="32"/>
      <c r="Q407" s="33"/>
      <c r="R407" s="33"/>
      <c r="S407" s="43"/>
    </row>
    <row r="408" spans="1:19" s="38" customFormat="1" ht="25.5" customHeight="1" x14ac:dyDescent="0.25">
      <c r="A408" s="21">
        <v>109</v>
      </c>
      <c r="B408" s="21" t="s">
        <v>790</v>
      </c>
      <c r="C408" s="21"/>
      <c r="D408" s="30" t="s">
        <v>85</v>
      </c>
      <c r="E408" s="52">
        <v>48</v>
      </c>
      <c r="F408" s="23"/>
      <c r="G408" s="24"/>
      <c r="H408" s="25"/>
      <c r="I408" s="53">
        <v>4221024776</v>
      </c>
      <c r="J408" s="26"/>
      <c r="K408" s="26"/>
      <c r="L408" s="54">
        <f t="shared" si="12"/>
        <v>300000</v>
      </c>
      <c r="M408" s="113">
        <v>0</v>
      </c>
      <c r="N408" s="56">
        <v>300000</v>
      </c>
      <c r="O408" s="29"/>
      <c r="P408" s="29"/>
      <c r="Q408" s="3"/>
      <c r="R408" s="3"/>
      <c r="S408" s="43" t="s">
        <v>86</v>
      </c>
    </row>
    <row r="409" spans="1:19" s="38" customFormat="1" ht="25.5" customHeight="1" x14ac:dyDescent="0.25">
      <c r="A409" s="21">
        <f t="shared" si="13"/>
        <v>110</v>
      </c>
      <c r="B409" s="21" t="s">
        <v>791</v>
      </c>
      <c r="C409" s="21"/>
      <c r="D409" s="30" t="s">
        <v>85</v>
      </c>
      <c r="E409" s="52">
        <v>61</v>
      </c>
      <c r="F409" s="23"/>
      <c r="G409" s="24"/>
      <c r="H409" s="25"/>
      <c r="I409" s="53">
        <v>7719681009</v>
      </c>
      <c r="J409" s="26"/>
      <c r="K409" s="26"/>
      <c r="L409" s="54">
        <f t="shared" si="12"/>
        <v>300000</v>
      </c>
      <c r="M409" s="113">
        <v>0</v>
      </c>
      <c r="N409" s="56">
        <v>300000</v>
      </c>
      <c r="O409" s="29"/>
      <c r="P409" s="29"/>
      <c r="Q409" s="3"/>
      <c r="R409" s="3"/>
      <c r="S409" s="43" t="s">
        <v>86</v>
      </c>
    </row>
    <row r="410" spans="1:19" s="38" customFormat="1" ht="25.5" hidden="1" customHeight="1" x14ac:dyDescent="0.25">
      <c r="A410" s="21">
        <f>A409+1</f>
        <v>111</v>
      </c>
      <c r="B410" s="21" t="s">
        <v>135</v>
      </c>
      <c r="C410" s="21"/>
      <c r="D410" s="21" t="s">
        <v>50</v>
      </c>
      <c r="E410" s="22">
        <v>348</v>
      </c>
      <c r="F410" s="23"/>
      <c r="G410" s="24"/>
      <c r="H410" s="25"/>
      <c r="I410" s="25">
        <v>7801473731</v>
      </c>
      <c r="J410" s="26"/>
      <c r="K410" s="26"/>
      <c r="L410" s="27">
        <f t="shared" si="12"/>
        <v>300000</v>
      </c>
      <c r="M410" s="46">
        <v>100000</v>
      </c>
      <c r="N410" s="45">
        <v>200000</v>
      </c>
      <c r="O410" s="32"/>
      <c r="P410" s="32"/>
      <c r="Q410" s="33"/>
      <c r="R410" s="33"/>
      <c r="S410" s="43"/>
    </row>
    <row r="411" spans="1:19" s="38" customFormat="1" ht="25.5" hidden="1" customHeight="1" x14ac:dyDescent="0.25">
      <c r="A411" s="21">
        <f t="shared" si="13"/>
        <v>112</v>
      </c>
      <c r="B411" s="21" t="s">
        <v>792</v>
      </c>
      <c r="C411" s="21"/>
      <c r="D411" s="30" t="s">
        <v>85</v>
      </c>
      <c r="E411" s="22">
        <v>349</v>
      </c>
      <c r="F411" s="23"/>
      <c r="G411" s="24"/>
      <c r="H411" s="25"/>
      <c r="I411" s="25">
        <v>7814712306</v>
      </c>
      <c r="J411" s="34"/>
      <c r="K411" s="34"/>
      <c r="L411" s="27">
        <f t="shared" si="12"/>
        <v>100000</v>
      </c>
      <c r="M411" s="46">
        <v>100000</v>
      </c>
      <c r="N411" s="45">
        <v>0</v>
      </c>
      <c r="O411" s="32"/>
      <c r="P411" s="32"/>
      <c r="Q411" s="33"/>
      <c r="R411" s="33"/>
      <c r="S411" s="43"/>
    </row>
    <row r="412" spans="1:19" s="38" customFormat="1" ht="25.5" hidden="1" customHeight="1" x14ac:dyDescent="0.25">
      <c r="A412" s="21">
        <f t="shared" si="13"/>
        <v>113</v>
      </c>
      <c r="B412" s="21" t="s">
        <v>74</v>
      </c>
      <c r="C412" s="21"/>
      <c r="D412" s="30" t="s">
        <v>793</v>
      </c>
      <c r="E412" s="22">
        <v>351</v>
      </c>
      <c r="F412" s="23"/>
      <c r="G412" s="24"/>
      <c r="H412" s="25"/>
      <c r="I412" s="25">
        <v>7810651638</v>
      </c>
      <c r="J412" s="114"/>
      <c r="K412" s="114"/>
      <c r="L412" s="27">
        <f t="shared" si="12"/>
        <v>100000</v>
      </c>
      <c r="M412" s="46">
        <v>100000</v>
      </c>
      <c r="N412" s="45">
        <v>0</v>
      </c>
      <c r="O412" s="32"/>
      <c r="P412" s="32"/>
      <c r="Q412" s="33"/>
      <c r="R412" s="33"/>
      <c r="S412" s="43"/>
    </row>
    <row r="413" spans="1:19" s="38" customFormat="1" ht="25.5" hidden="1" customHeight="1" x14ac:dyDescent="0.25">
      <c r="A413" s="21">
        <f t="shared" si="13"/>
        <v>114</v>
      </c>
      <c r="B413" s="21" t="s">
        <v>794</v>
      </c>
      <c r="C413" s="21"/>
      <c r="D413" s="21" t="s">
        <v>50</v>
      </c>
      <c r="E413" s="22">
        <v>352</v>
      </c>
      <c r="F413" s="23"/>
      <c r="G413" s="24"/>
      <c r="H413" s="25"/>
      <c r="I413" s="25">
        <v>7816451466</v>
      </c>
      <c r="J413" s="26"/>
      <c r="K413" s="26"/>
      <c r="L413" s="27">
        <f t="shared" si="12"/>
        <v>300000</v>
      </c>
      <c r="M413" s="46">
        <v>100000</v>
      </c>
      <c r="N413" s="45">
        <v>200000</v>
      </c>
      <c r="O413" s="32"/>
      <c r="P413" s="32"/>
      <c r="Q413" s="33"/>
      <c r="R413" s="33"/>
      <c r="S413" s="43"/>
    </row>
    <row r="414" spans="1:19" s="38" customFormat="1" ht="25.5" hidden="1" customHeight="1" x14ac:dyDescent="0.25">
      <c r="A414" s="21">
        <f t="shared" si="13"/>
        <v>115</v>
      </c>
      <c r="B414" s="21" t="s">
        <v>795</v>
      </c>
      <c r="C414" s="21"/>
      <c r="D414" s="21" t="s">
        <v>47</v>
      </c>
      <c r="E414" s="22">
        <v>354</v>
      </c>
      <c r="F414" s="23"/>
      <c r="G414" s="24"/>
      <c r="H414" s="25"/>
      <c r="I414" s="25">
        <v>7806521139</v>
      </c>
      <c r="J414" s="34"/>
      <c r="K414" s="34"/>
      <c r="L414" s="27">
        <f t="shared" si="12"/>
        <v>100000</v>
      </c>
      <c r="M414" s="46">
        <v>100000</v>
      </c>
      <c r="N414" s="45">
        <v>0</v>
      </c>
      <c r="O414" s="32"/>
      <c r="P414" s="32"/>
      <c r="Q414" s="33"/>
      <c r="R414" s="33"/>
      <c r="S414" s="43"/>
    </row>
    <row r="415" spans="1:19" s="38" customFormat="1" ht="25.5" hidden="1" customHeight="1" x14ac:dyDescent="0.25">
      <c r="A415" s="21">
        <f t="shared" si="13"/>
        <v>116</v>
      </c>
      <c r="B415" s="21" t="s">
        <v>796</v>
      </c>
      <c r="C415" s="21"/>
      <c r="D415" s="21" t="s">
        <v>27</v>
      </c>
      <c r="E415" s="22">
        <v>361</v>
      </c>
      <c r="F415" s="23"/>
      <c r="G415" s="24"/>
      <c r="H415" s="25"/>
      <c r="I415" s="25">
        <v>7804611789</v>
      </c>
      <c r="J415" s="34"/>
      <c r="K415" s="34"/>
      <c r="L415" s="27">
        <f t="shared" si="12"/>
        <v>100000</v>
      </c>
      <c r="M415" s="46">
        <v>100000</v>
      </c>
      <c r="N415" s="45">
        <v>0</v>
      </c>
      <c r="O415" s="32"/>
      <c r="P415" s="32"/>
      <c r="Q415" s="33"/>
      <c r="R415" s="33"/>
      <c r="S415" s="43"/>
    </row>
    <row r="416" spans="1:19" s="38" customFormat="1" ht="25.5" hidden="1" customHeight="1" x14ac:dyDescent="0.25">
      <c r="A416" s="21">
        <f t="shared" si="13"/>
        <v>117</v>
      </c>
      <c r="B416" s="21" t="s">
        <v>797</v>
      </c>
      <c r="C416" s="21"/>
      <c r="D416" s="21" t="s">
        <v>50</v>
      </c>
      <c r="E416" s="22">
        <v>362</v>
      </c>
      <c r="F416" s="23"/>
      <c r="G416" s="24"/>
      <c r="H416" s="25"/>
      <c r="I416" s="25">
        <v>7804549393</v>
      </c>
      <c r="J416" s="34"/>
      <c r="K416" s="34"/>
      <c r="L416" s="27">
        <f t="shared" si="12"/>
        <v>100000</v>
      </c>
      <c r="M416" s="46">
        <v>100000</v>
      </c>
      <c r="N416" s="45">
        <v>0</v>
      </c>
      <c r="O416" s="32"/>
      <c r="P416" s="32"/>
      <c r="Q416" s="33"/>
      <c r="R416" s="33"/>
      <c r="S416" s="43"/>
    </row>
    <row r="417" spans="1:19" s="38" customFormat="1" ht="25.5" hidden="1" customHeight="1" x14ac:dyDescent="0.25">
      <c r="A417" s="21">
        <f t="shared" si="13"/>
        <v>118</v>
      </c>
      <c r="B417" s="21" t="s">
        <v>798</v>
      </c>
      <c r="C417" s="21"/>
      <c r="D417" s="21" t="s">
        <v>81</v>
      </c>
      <c r="E417" s="22">
        <v>363</v>
      </c>
      <c r="F417" s="23"/>
      <c r="G417" s="24"/>
      <c r="H417" s="25"/>
      <c r="I417" s="25">
        <v>7810692000</v>
      </c>
      <c r="J417" s="34"/>
      <c r="K417" s="34"/>
      <c r="L417" s="27">
        <f t="shared" si="12"/>
        <v>100000</v>
      </c>
      <c r="M417" s="46">
        <v>100000</v>
      </c>
      <c r="N417" s="45">
        <v>0</v>
      </c>
      <c r="O417" s="32"/>
      <c r="P417" s="32"/>
      <c r="Q417" s="33"/>
      <c r="R417" s="33"/>
      <c r="S417" s="43"/>
    </row>
    <row r="418" spans="1:19" s="38" customFormat="1" ht="25.5" hidden="1" customHeight="1" x14ac:dyDescent="0.25">
      <c r="A418" s="21">
        <f t="shared" si="13"/>
        <v>119</v>
      </c>
      <c r="B418" s="21" t="s">
        <v>799</v>
      </c>
      <c r="C418" s="21"/>
      <c r="D418" s="30" t="s">
        <v>800</v>
      </c>
      <c r="E418" s="22">
        <v>365</v>
      </c>
      <c r="F418" s="23"/>
      <c r="G418" s="24"/>
      <c r="H418" s="25"/>
      <c r="I418" s="25">
        <v>7816671052</v>
      </c>
      <c r="J418" s="34"/>
      <c r="K418" s="34"/>
      <c r="L418" s="27">
        <f t="shared" si="12"/>
        <v>100000</v>
      </c>
      <c r="M418" s="46">
        <v>100000</v>
      </c>
      <c r="N418" s="45">
        <v>0</v>
      </c>
      <c r="O418" s="32"/>
      <c r="P418" s="32"/>
      <c r="Q418" s="33"/>
      <c r="R418" s="33"/>
      <c r="S418" s="43"/>
    </row>
    <row r="419" spans="1:19" s="38" customFormat="1" ht="25.5" hidden="1" customHeight="1" x14ac:dyDescent="0.25">
      <c r="A419" s="21">
        <f t="shared" si="13"/>
        <v>120</v>
      </c>
      <c r="B419" s="21" t="s">
        <v>801</v>
      </c>
      <c r="C419" s="21"/>
      <c r="D419" s="21" t="s">
        <v>50</v>
      </c>
      <c r="E419" s="22">
        <v>368</v>
      </c>
      <c r="F419" s="23"/>
      <c r="G419" s="24"/>
      <c r="H419" s="25"/>
      <c r="I419" s="25">
        <v>7810942838</v>
      </c>
      <c r="J419" s="34"/>
      <c r="K419" s="34"/>
      <c r="L419" s="27">
        <f t="shared" si="12"/>
        <v>6000000</v>
      </c>
      <c r="M419" s="46">
        <v>1500000</v>
      </c>
      <c r="N419" s="45">
        <v>4500000</v>
      </c>
      <c r="O419" s="32"/>
      <c r="P419" s="32"/>
      <c r="Q419" s="33"/>
      <c r="R419" s="33"/>
      <c r="S419" s="43"/>
    </row>
    <row r="420" spans="1:19" s="38" customFormat="1" ht="25.5" customHeight="1" x14ac:dyDescent="0.25">
      <c r="A420" s="21">
        <v>111</v>
      </c>
      <c r="B420" s="21" t="s">
        <v>802</v>
      </c>
      <c r="C420" s="21"/>
      <c r="D420" s="30" t="s">
        <v>81</v>
      </c>
      <c r="E420" s="52">
        <v>44</v>
      </c>
      <c r="F420" s="23"/>
      <c r="G420" s="24"/>
      <c r="H420" s="25"/>
      <c r="I420" s="53">
        <v>7801437300</v>
      </c>
      <c r="J420" s="26"/>
      <c r="K420" s="26"/>
      <c r="L420" s="54">
        <f t="shared" si="12"/>
        <v>300000</v>
      </c>
      <c r="M420" s="113">
        <v>0</v>
      </c>
      <c r="N420" s="115">
        <v>300000</v>
      </c>
      <c r="O420" s="29"/>
      <c r="P420" s="29"/>
      <c r="Q420" s="3"/>
      <c r="R420" s="3"/>
      <c r="S420" s="43" t="s">
        <v>803</v>
      </c>
    </row>
    <row r="421" spans="1:19" s="38" customFormat="1" ht="25.5" hidden="1" customHeight="1" x14ac:dyDescent="0.25">
      <c r="A421" s="21">
        <f t="shared" si="13"/>
        <v>112</v>
      </c>
      <c r="B421" s="21" t="s">
        <v>804</v>
      </c>
      <c r="C421" s="21"/>
      <c r="D421" s="30" t="s">
        <v>805</v>
      </c>
      <c r="E421" s="22">
        <v>369</v>
      </c>
      <c r="F421" s="23"/>
      <c r="G421" s="24"/>
      <c r="H421" s="25"/>
      <c r="I421" s="25">
        <v>7810861441</v>
      </c>
      <c r="J421" s="34"/>
      <c r="K421" s="34"/>
      <c r="L421" s="27">
        <f t="shared" si="12"/>
        <v>100000</v>
      </c>
      <c r="M421" s="46">
        <v>100000</v>
      </c>
      <c r="N421" s="45">
        <v>0</v>
      </c>
      <c r="O421" s="32"/>
      <c r="P421" s="32"/>
      <c r="Q421" s="33"/>
      <c r="R421" s="33"/>
      <c r="S421" s="43"/>
    </row>
    <row r="422" spans="1:19" s="38" customFormat="1" ht="25.5" hidden="1" customHeight="1" x14ac:dyDescent="0.25">
      <c r="A422" s="21">
        <f t="shared" si="13"/>
        <v>113</v>
      </c>
      <c r="B422" s="21" t="s">
        <v>535</v>
      </c>
      <c r="C422" s="21"/>
      <c r="D422" s="21" t="s">
        <v>27</v>
      </c>
      <c r="E422" s="22">
        <v>252</v>
      </c>
      <c r="F422" s="23"/>
      <c r="G422" s="24"/>
      <c r="H422" s="25"/>
      <c r="I422" s="25">
        <v>7816340766</v>
      </c>
      <c r="J422" s="26"/>
      <c r="K422" s="26"/>
      <c r="L422" s="27">
        <f t="shared" si="12"/>
        <v>300000</v>
      </c>
      <c r="M422" s="46">
        <v>100000</v>
      </c>
      <c r="N422" s="45">
        <v>200000</v>
      </c>
      <c r="O422" s="32"/>
      <c r="P422" s="32"/>
      <c r="Q422" s="33"/>
      <c r="R422" s="33"/>
      <c r="S422" s="43"/>
    </row>
    <row r="423" spans="1:19" s="38" customFormat="1" ht="25.5" hidden="1" customHeight="1" x14ac:dyDescent="0.25">
      <c r="A423" s="21">
        <f t="shared" si="13"/>
        <v>114</v>
      </c>
      <c r="B423" s="21" t="s">
        <v>806</v>
      </c>
      <c r="C423" s="21"/>
      <c r="D423" s="21" t="s">
        <v>50</v>
      </c>
      <c r="E423" s="22">
        <v>272</v>
      </c>
      <c r="F423" s="23"/>
      <c r="G423" s="24"/>
      <c r="H423" s="25"/>
      <c r="I423" s="25">
        <v>7842118623</v>
      </c>
      <c r="J423" s="34">
        <v>2</v>
      </c>
      <c r="K423" s="34">
        <v>2</v>
      </c>
      <c r="L423" s="27">
        <f t="shared" si="12"/>
        <v>3000000</v>
      </c>
      <c r="M423" s="28">
        <v>500000</v>
      </c>
      <c r="N423" s="29">
        <v>2500000</v>
      </c>
      <c r="O423" s="32"/>
      <c r="P423" s="32"/>
      <c r="Q423" s="33"/>
      <c r="R423" s="33"/>
      <c r="S423" s="43"/>
    </row>
    <row r="424" spans="1:19" s="38" customFormat="1" ht="38.25" hidden="1" customHeight="1" x14ac:dyDescent="0.25">
      <c r="A424" s="21">
        <f t="shared" si="13"/>
        <v>115</v>
      </c>
      <c r="B424" s="21" t="s">
        <v>807</v>
      </c>
      <c r="C424" s="21"/>
      <c r="D424" s="21" t="s">
        <v>27</v>
      </c>
      <c r="E424" s="22">
        <v>273</v>
      </c>
      <c r="F424" s="23"/>
      <c r="G424" s="24"/>
      <c r="H424" s="25"/>
      <c r="I424" s="25">
        <v>7802179098</v>
      </c>
      <c r="J424" s="34">
        <v>1</v>
      </c>
      <c r="K424" s="34"/>
      <c r="L424" s="27">
        <f t="shared" si="12"/>
        <v>100000</v>
      </c>
      <c r="M424" s="28">
        <v>100000</v>
      </c>
      <c r="N424" s="29">
        <v>0</v>
      </c>
      <c r="O424" s="32"/>
      <c r="P424" s="32"/>
      <c r="Q424" s="33"/>
      <c r="R424" s="33"/>
      <c r="S424" s="43"/>
    </row>
    <row r="425" spans="1:19" s="38" customFormat="1" ht="25.5" hidden="1" customHeight="1" x14ac:dyDescent="0.25">
      <c r="A425" s="21">
        <f t="shared" si="13"/>
        <v>116</v>
      </c>
      <c r="B425" s="21" t="s">
        <v>808</v>
      </c>
      <c r="C425" s="21"/>
      <c r="D425" s="21" t="s">
        <v>50</v>
      </c>
      <c r="E425" s="22">
        <v>330</v>
      </c>
      <c r="F425" s="23"/>
      <c r="G425" s="24"/>
      <c r="H425" s="25"/>
      <c r="I425" s="25">
        <v>7839083018</v>
      </c>
      <c r="J425" s="34"/>
      <c r="K425" s="34"/>
      <c r="L425" s="27">
        <f t="shared" si="12"/>
        <v>1500000</v>
      </c>
      <c r="M425" s="47">
        <v>1500000</v>
      </c>
      <c r="N425" s="45">
        <v>0</v>
      </c>
      <c r="O425" s="32"/>
      <c r="P425" s="32"/>
      <c r="Q425" s="33"/>
      <c r="R425" s="33"/>
      <c r="S425" s="43"/>
    </row>
    <row r="426" spans="1:19" s="38" customFormat="1" ht="39" hidden="1" customHeight="1" x14ac:dyDescent="0.25">
      <c r="A426" s="21">
        <f t="shared" si="13"/>
        <v>117</v>
      </c>
      <c r="B426" s="21" t="s">
        <v>809</v>
      </c>
      <c r="C426" s="21" t="s">
        <v>809</v>
      </c>
      <c r="D426" s="21" t="s">
        <v>27</v>
      </c>
      <c r="E426" s="21" t="s">
        <v>810</v>
      </c>
      <c r="F426" s="30">
        <v>40151</v>
      </c>
      <c r="G426" s="31"/>
      <c r="H426" s="21" t="s">
        <v>811</v>
      </c>
      <c r="I426" s="21">
        <v>7816367550</v>
      </c>
      <c r="J426" s="34">
        <v>1</v>
      </c>
      <c r="K426" s="34"/>
      <c r="L426" s="27">
        <f t="shared" si="12"/>
        <v>300000</v>
      </c>
      <c r="M426" s="29">
        <v>300000</v>
      </c>
      <c r="N426" s="29">
        <v>0</v>
      </c>
      <c r="O426" s="32"/>
      <c r="P426" s="32"/>
      <c r="Q426" s="33"/>
      <c r="R426" s="33"/>
      <c r="S426" s="43"/>
    </row>
    <row r="427" spans="1:19" s="38" customFormat="1" ht="25.5" hidden="1" customHeight="1" x14ac:dyDescent="0.25">
      <c r="A427" s="21">
        <f t="shared" si="13"/>
        <v>118</v>
      </c>
      <c r="B427" s="21" t="s">
        <v>812</v>
      </c>
      <c r="C427" s="21"/>
      <c r="D427" s="21" t="s">
        <v>81</v>
      </c>
      <c r="E427" s="22">
        <v>263</v>
      </c>
      <c r="F427" s="23"/>
      <c r="G427" s="24"/>
      <c r="H427" s="25"/>
      <c r="I427" s="25">
        <v>7806420980</v>
      </c>
      <c r="J427" s="116">
        <v>1</v>
      </c>
      <c r="K427" s="63"/>
      <c r="L427" s="27">
        <f t="shared" si="12"/>
        <v>100000</v>
      </c>
      <c r="M427" s="64">
        <v>100000</v>
      </c>
      <c r="N427" s="35">
        <v>0</v>
      </c>
      <c r="O427" s="32"/>
      <c r="P427" s="32"/>
      <c r="Q427" s="33"/>
      <c r="R427" s="33"/>
      <c r="S427" s="43"/>
    </row>
    <row r="428" spans="1:19" s="38" customFormat="1" ht="25.5" customHeight="1" x14ac:dyDescent="0.25">
      <c r="A428" s="21"/>
      <c r="B428" s="21" t="s">
        <v>813</v>
      </c>
      <c r="C428" s="21"/>
      <c r="D428" s="21"/>
      <c r="E428" s="22"/>
      <c r="F428" s="23"/>
      <c r="G428" s="24"/>
      <c r="H428" s="25"/>
      <c r="I428" s="53"/>
      <c r="J428" s="116"/>
      <c r="K428" s="63"/>
      <c r="L428" s="54"/>
      <c r="M428" s="58"/>
      <c r="N428" s="59">
        <f>SUBTOTAL(9,N48:N427)</f>
        <v>56300000</v>
      </c>
      <c r="O428" s="32"/>
      <c r="P428" s="32"/>
      <c r="Q428" s="33"/>
      <c r="R428" s="33"/>
      <c r="S428" s="43"/>
    </row>
    <row r="429" spans="1:19" ht="30" hidden="1" customHeight="1" x14ac:dyDescent="0.2">
      <c r="A429" s="117"/>
      <c r="B429" s="117"/>
      <c r="C429" s="117"/>
      <c r="D429" s="117"/>
      <c r="E429" s="118"/>
      <c r="F429" s="119"/>
      <c r="G429" s="119"/>
      <c r="H429" s="119"/>
      <c r="I429" s="120" t="s">
        <v>814</v>
      </c>
      <c r="J429" s="121"/>
      <c r="K429" s="121"/>
      <c r="L429" s="11">
        <f>N429+M429</f>
        <v>299455030</v>
      </c>
      <c r="M429" s="122">
        <f>SUM(M18:M427)</f>
        <v>94455030</v>
      </c>
      <c r="N429" s="122">
        <f>SUM(N18:N427)</f>
        <v>205000000</v>
      </c>
      <c r="O429" s="11"/>
      <c r="P429" s="11"/>
      <c r="S429" s="123">
        <f>N48+N49+N50+N51+N52+N53+N54+N55+N56+N57+N58+N61+N62+N63+N64+N68+N71+N72+N73+N75+N76+N80+N83+N84+N85+N87+N89+N91+N93+N96+N97+N101+N103+N105+N106+N108+N109+N110+N111+N114+N116+N117+N118+N119+N120+N126+N127+N128+N132+N136+N138+N140+N141+N142+N143+N144+N147+N148+N152+N153+N154+N156+N157+N158+N160+N161+N164+N165+N166+N167+N168+N174+N175+N176+N180+N182+N186+N187+N188+N194+N195+N197+N201+N202+N205+N209+N211+N213+N214+N215+N216+N218+N220+N225+N228+N230+N232+N234+N235+N239+N241+N246+N247+N249+N253+N254+N263+N408+N409+N420+N146</f>
        <v>56300000</v>
      </c>
    </row>
    <row r="430" spans="1:19" ht="30" hidden="1" customHeight="1" x14ac:dyDescent="0.25">
      <c r="L430" s="74">
        <v>299455030</v>
      </c>
      <c r="M430" s="124">
        <v>94455030</v>
      </c>
      <c r="N430" s="124">
        <v>148700000</v>
      </c>
      <c r="S430" s="123" t="s">
        <v>815</v>
      </c>
    </row>
    <row r="431" spans="1:19" ht="30" customHeight="1" x14ac:dyDescent="0.25">
      <c r="L431" s="75"/>
      <c r="M431" s="125"/>
      <c r="N431" s="125"/>
      <c r="S431" s="123"/>
    </row>
    <row r="432" spans="1:19" ht="30" customHeight="1" x14ac:dyDescent="0.2">
      <c r="D432" s="1" t="s">
        <v>816</v>
      </c>
      <c r="M432" s="126"/>
      <c r="N432" s="126"/>
      <c r="S432" s="123"/>
    </row>
    <row r="433" spans="13:19" ht="30" customHeight="1" x14ac:dyDescent="0.2">
      <c r="M433" s="126"/>
      <c r="N433" s="126"/>
      <c r="S433" s="3"/>
    </row>
    <row r="434" spans="13:19" ht="30" customHeight="1" x14ac:dyDescent="0.25">
      <c r="S434" s="3"/>
    </row>
    <row r="435" spans="13:19" ht="30" customHeight="1" x14ac:dyDescent="0.25">
      <c r="M435" s="3"/>
    </row>
    <row r="437" spans="13:19" ht="27.75" customHeight="1" x14ac:dyDescent="0.25"/>
  </sheetData>
  <autoFilter ref="B17:N427" xr:uid="{CB765FD6-B050-4255-9CFF-D6B4866D89CA}">
    <filterColumn colId="12">
      <colorFilter dxfId="0" cellColor="0"/>
    </filterColumn>
  </autoFilter>
  <mergeCells count="6">
    <mergeCell ref="A13:A16"/>
    <mergeCell ref="B13:B16"/>
    <mergeCell ref="D13:D16"/>
    <mergeCell ref="I13:I16"/>
    <mergeCell ref="L13:N13"/>
    <mergeCell ref="O13:P13"/>
  </mergeCells>
  <pageMargins left="0.70866141732283472" right="0.70866141732283472" top="0.74803149606299213" bottom="0.74803149606299213" header="0.31496062992125984" footer="0.31496062992125984"/>
  <pageSetup paperSize="9" scale="63" fitToHeight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действ (реестр на 56 300т.руб)</vt:lpstr>
      <vt:lpstr>'действ (реестр на 56 300т.руб)'!Область_печати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lihacheva.e</dc:creator>
  <cp:lastModifiedBy>lihacheva.e</cp:lastModifiedBy>
  <dcterms:created xsi:type="dcterms:W3CDTF">2022-12-15T13:38:29Z</dcterms:created>
  <dcterms:modified xsi:type="dcterms:W3CDTF">2022-12-15T13:39:11Z</dcterms:modified>
</cp:coreProperties>
</file>